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795" windowHeight="12270" activeTab="0"/>
  </bookViews>
  <sheets>
    <sheet name="Спецификация" sheetId="1" r:id="rId1"/>
    <sheet name="Сборочные комплекты" sheetId="2" r:id="rId2"/>
  </sheets>
  <externalReferences>
    <externalReference r:id="rId5"/>
  </externalReferences>
  <definedNames>
    <definedName name="Детали_артикул_детали">Сборочные '[1]комплекты'!$B:$B</definedName>
    <definedName name="Детали_количество_деталей_в_сборке">Сборочные '[1]комплекты'!$E:$E</definedName>
    <definedName name="Детали_наименование_детали">Сборочные '[1]комплекты'!$C:$C</definedName>
    <definedName name="Детали_нумерация_детали_в_сборке">Сборочные '[1]комплекты'!$A:$A</definedName>
    <definedName name="Детали_цена_за_деталь">Сборочные '[1]комплекты'!$D:$D</definedName>
    <definedName name="_xlnm.Print_Titles" localSheetId="1">'Сборочные комплекты'!$2:$12</definedName>
    <definedName name="_xlnm.Print_Titles" localSheetId="0">'Спецификация'!$8:$8</definedName>
    <definedName name="Количество_единиц">'Спецификация'!$M:$M</definedName>
    <definedName name="Марка_оборудования">'Спецификация'!$D:$D</definedName>
    <definedName name="Наименование_оборудования">'Спецификация'!$C:$C</definedName>
    <definedName name="Нумерация_оборудования">'Спецификация'!$A:$A</definedName>
    <definedName name="Цена_оборудования">'Спецификация'!$N:$N</definedName>
  </definedNames>
  <calcPr fullCalcOnLoad="1" refMode="R1C1"/>
</workbook>
</file>

<file path=xl/sharedStrings.xml><?xml version="1.0" encoding="utf-8"?>
<sst xmlns="http://schemas.openxmlformats.org/spreadsheetml/2006/main" count="355" uniqueCount="229">
  <si>
    <t>A.R.CADDIE S.A. Коллектор для корзин  7.745.52.03</t>
  </si>
  <si>
    <t>7.745.52.03 new</t>
  </si>
  <si>
    <t>Caddie</t>
  </si>
  <si>
    <t>Франция</t>
  </si>
  <si>
    <t>420х280х220</t>
  </si>
  <si>
    <t>Оцинк. металл, 4 поворотных колеса</t>
  </si>
  <si>
    <t>Корзина покупательская (2 красные ручки)</t>
  </si>
  <si>
    <t>Корзина 2 ручки</t>
  </si>
  <si>
    <t>_</t>
  </si>
  <si>
    <t>Россия</t>
  </si>
  <si>
    <t>460х300х200</t>
  </si>
  <si>
    <t>Оцинкованная</t>
  </si>
  <si>
    <t>Стол упаковочный</t>
  </si>
  <si>
    <t>СУП 1</t>
  </si>
  <si>
    <t>Русь</t>
  </si>
  <si>
    <t>1000х600х900</t>
  </si>
  <si>
    <t>Рамка поворотная левая</t>
  </si>
  <si>
    <t>ПФ лев</t>
  </si>
  <si>
    <t>830х250х920</t>
  </si>
  <si>
    <t>Левый</t>
  </si>
  <si>
    <t>Ограждение</t>
  </si>
  <si>
    <t>ОГ 1</t>
  </si>
  <si>
    <t>1300х140х900</t>
  </si>
  <si>
    <t>Шкаф для одежды ШР28</t>
  </si>
  <si>
    <t>ШР28</t>
  </si>
  <si>
    <t>Линкос</t>
  </si>
  <si>
    <t>600х500х1850</t>
  </si>
  <si>
    <t>Восемь ячеек, материал - холоднокатанный лист толщиной 0.8 мм</t>
  </si>
  <si>
    <t>Пристенный стеллаж угл. вш. 90 гр. H=2250 мм</t>
  </si>
  <si>
    <t>Серия Praktisch (P017)</t>
  </si>
  <si>
    <t>Спинка - стандартная. База - металлическая 470. Навес - без навеса. Полки:  метал. g=370 - 2, метал. g=470 - 2.</t>
  </si>
  <si>
    <t>Пристенный стеллаж угл. вн. 90 гр. H=2250 мм</t>
  </si>
  <si>
    <t>Серия Praktisch (P016)</t>
  </si>
  <si>
    <t>Дополнительная группа для пристенного стеллажа H=2250 мм (правая)</t>
  </si>
  <si>
    <t>Серия Praktisch</t>
  </si>
  <si>
    <t>База - металлическая 470.</t>
  </si>
  <si>
    <t>Пристенный стеллаж L=1330 мм H=2250 мм</t>
  </si>
  <si>
    <t>Серия Praktisch (P012)</t>
  </si>
  <si>
    <t>Пристенный стеллаж L=1250 мм H=2250 мм</t>
  </si>
  <si>
    <t>Серия Praktisch (P011)</t>
  </si>
  <si>
    <t>Пристенный стеллаж L=1000 мм H=2250 мм</t>
  </si>
  <si>
    <t>Серия Praktisch (P010)</t>
  </si>
  <si>
    <t>Дополнительная группа для островного стеллажа H=1850 мм (правая)</t>
  </si>
  <si>
    <t>База - металлическая 470/металлическая 470.</t>
  </si>
  <si>
    <t>Островной стеллаж L=1000 мм H=1850 мм</t>
  </si>
  <si>
    <t>Серия Praktisch (P019)</t>
  </si>
  <si>
    <t>Спинка - стандартная-стандартная. База - металлическая 470/металлическая 470. Навес - без навеса/без навеса. Полки:  метал. g=370 - 4, метал. g=470 - 4.</t>
  </si>
  <si>
    <t>T-TC 01801330-12_Крышка стеллажа 80 L=1330(RAL 9010 стр)</t>
  </si>
  <si>
    <t>T-TC 01801330-12</t>
  </si>
  <si>
    <t>Stahler</t>
  </si>
  <si>
    <t>T-TC 01801250-12_Крышка стеллажа 80 L=1250(RAL 9010 стр)</t>
  </si>
  <si>
    <t>T-TC 01801250-12</t>
  </si>
  <si>
    <t>T-TC 01801000-12_Крышка стеллажа 80 L=1000(RAL 9010 стр)</t>
  </si>
  <si>
    <t>T-TC 01801000-12</t>
  </si>
  <si>
    <t>9, 21</t>
  </si>
  <si>
    <t>T-PT 04000470-12_Плинтус угл. вш. 90  G=470(RAL 9010 стр)</t>
  </si>
  <si>
    <t>T-PT 04000470-12</t>
  </si>
  <si>
    <t>T-PT 03000470-12_Плинтус угл. вн. 90  G=470(RAL 9010 стр)</t>
  </si>
  <si>
    <t>T-PT 03000470-12</t>
  </si>
  <si>
    <t>T-PT 01001330-12_Плинтус L=1330(RAL 9010 стр)</t>
  </si>
  <si>
    <t>T-PT 01001330-12</t>
  </si>
  <si>
    <t>T-PT 01001250-12_Плинтус L=1250(RAL 9010 стр)</t>
  </si>
  <si>
    <t>T-PT 01001250-12</t>
  </si>
  <si>
    <t>T-PT 01001000-12_Плинтус L=1000(RAL 9010 стр)</t>
  </si>
  <si>
    <t>T-PT 01001000-12</t>
  </si>
  <si>
    <t>A-LC 00003080_Заглушка стойки 30х80</t>
  </si>
  <si>
    <t>A-LC 00003080</t>
  </si>
  <si>
    <t>9, 10, 11, 12, 15, 18, 19, 21</t>
  </si>
  <si>
    <t>Кассовый бокс правый</t>
  </si>
  <si>
    <t>SPARTA 140 R</t>
  </si>
  <si>
    <t>SCS</t>
  </si>
  <si>
    <t>Италия</t>
  </si>
  <si>
    <t>1440х1010х850</t>
  </si>
  <si>
    <t>Без транспортера</t>
  </si>
  <si>
    <t>Кассовый бокс левый</t>
  </si>
  <si>
    <t>SPARTA 140 L</t>
  </si>
  <si>
    <t>ИТОГО:</t>
  </si>
  <si>
    <t>16. Дополнительная группа для островного стеллажа H=1850 мм (правая) Серия Praktisch</t>
  </si>
  <si>
    <t>16. 1</t>
  </si>
  <si>
    <t>T-BT 01000470-12</t>
  </si>
  <si>
    <t>T-BT 01000470-12_База стеллажа G=470 для металлической полки(RAL 9010 стр)</t>
  </si>
  <si>
    <t>16. 2</t>
  </si>
  <si>
    <t>T-LT 02801850-12</t>
  </si>
  <si>
    <t>T-LT 02801850-12_Стойка с двустор. перф. 30х80 H=1850(RAL 9010 стр)</t>
  </si>
  <si>
    <t>ИТОГО ЗА СБОРКУ, У. Е.:</t>
  </si>
  <si>
    <t>КОЛ-ВО СБОРОК, ШТ.:</t>
  </si>
  <si>
    <t>ИТОГО, У. Е.:</t>
  </si>
  <si>
    <t>17. Дополнительная группа для пристенного стеллажа H=2250 мм (правая) Серия Praktisch</t>
  </si>
  <si>
    <t>17. 1</t>
  </si>
  <si>
    <t>17. 2</t>
  </si>
  <si>
    <t>T-LT 01802250-12</t>
  </si>
  <si>
    <t>T-LT 01802250-12_Стойка с одностор. перф. 30х80 H=2250(RAL 9010 стр)</t>
  </si>
  <si>
    <t>18. Пристенный стеллаж L=1000 мм H=2250 мм Серия Praktisch (P010)</t>
  </si>
  <si>
    <t>18. 1</t>
  </si>
  <si>
    <t>T-BP 01201000-12</t>
  </si>
  <si>
    <t>T-BP 01201000-12_Панель сплошная L=1000 H=200(RAL 9010 стр)</t>
  </si>
  <si>
    <t>18. 2</t>
  </si>
  <si>
    <t>T-BP 01301000-12</t>
  </si>
  <si>
    <t>T-BP 01301000-12_Панель сплошная L=1000 H=300(RAL 9010 стр)</t>
  </si>
  <si>
    <t>18. 3</t>
  </si>
  <si>
    <t>T-BP 01401000-12</t>
  </si>
  <si>
    <t>T-BP 01401000-12_Панель сплошная L=1000 H=400(RAL 9010 стр)</t>
  </si>
  <si>
    <t>18. 4</t>
  </si>
  <si>
    <t>T-BS 01000370-12</t>
  </si>
  <si>
    <t>T-BS 01000370-12_Кронштейн  G=370(комплект)(RAL 9010 стр)</t>
  </si>
  <si>
    <t>18. 5</t>
  </si>
  <si>
    <t>T-BS 01000470-12</t>
  </si>
  <si>
    <t>T-BS 01000470-12_Кронштейн  G=470(комплект)(RAL 9010 стр)</t>
  </si>
  <si>
    <t>18. 6</t>
  </si>
  <si>
    <t>18. 7</t>
  </si>
  <si>
    <t>18. 8</t>
  </si>
  <si>
    <t>T-ST 01371000-12</t>
  </si>
  <si>
    <t>T-ST 01371000-12_Полка G=370 L=1000(RAL 9010 стр)</t>
  </si>
  <si>
    <t>18. 9</t>
  </si>
  <si>
    <t>T-ST 01471000-12</t>
  </si>
  <si>
    <t>T-ST 01471000-12_Полка G=470 L=1000(RAL 9010 стр)</t>
  </si>
  <si>
    <t>19. Пристенный стеллаж L=1250 мм H=2250 мм Серия Praktisch (P011)</t>
  </si>
  <si>
    <t>19. 1</t>
  </si>
  <si>
    <t>T-BP 01201250-12</t>
  </si>
  <si>
    <t>T-BP 01201250-12_Панель сплошная L=1250 H=200(RAL 9010 стр)</t>
  </si>
  <si>
    <t>19. 2</t>
  </si>
  <si>
    <t>T-BP 01301250-12</t>
  </si>
  <si>
    <t>T-BP 01301250-12_Панель сплошная L=1250 H=300(RAL 9010 стр)</t>
  </si>
  <si>
    <t>19. 3</t>
  </si>
  <si>
    <t>T-BP 01401250-12</t>
  </si>
  <si>
    <t>T-BP 01401250-12_Панель сплошная L=1250 H=400(RAL 9010 стр)</t>
  </si>
  <si>
    <t>19. 4</t>
  </si>
  <si>
    <t>19. 5</t>
  </si>
  <si>
    <t>19. 6</t>
  </si>
  <si>
    <t>19. 7</t>
  </si>
  <si>
    <t>19. 8</t>
  </si>
  <si>
    <t>T-ST 01371250-12</t>
  </si>
  <si>
    <t>T-ST 01371250-12_Полка G=370 L=1250(RAL 9010 стр)</t>
  </si>
  <si>
    <t>19. 9</t>
  </si>
  <si>
    <t>T-ST 01471250-12</t>
  </si>
  <si>
    <t>T-ST 01471250-12_Полка G=470 L=1250(RAL 9010 стр)</t>
  </si>
  <si>
    <t>20. Пристенный стеллаж L=1330 мм H=2250 мм Серия Praktisch (P012)</t>
  </si>
  <si>
    <t>20. 1</t>
  </si>
  <si>
    <t>T-BP 01201330-12</t>
  </si>
  <si>
    <t>T-BP 01201330-12_Панель сплошная L=1330 H=200(RAL 9010 стр)</t>
  </si>
  <si>
    <t>20. 2</t>
  </si>
  <si>
    <t>T-BP 01301330-12</t>
  </si>
  <si>
    <t>T-BP 01301330-12_Панель сплошная L=1330 H=300(RAL 9010 стр)</t>
  </si>
  <si>
    <t>20. 3</t>
  </si>
  <si>
    <t>T-BP 01401330-12</t>
  </si>
  <si>
    <t>T-BP 01401330-12_Панель сплошная L=1330 H=400(RAL 9010 стр)</t>
  </si>
  <si>
    <t>20. 4</t>
  </si>
  <si>
    <t>20. 5</t>
  </si>
  <si>
    <t>20. 6</t>
  </si>
  <si>
    <t>20. 7</t>
  </si>
  <si>
    <t>20. 8</t>
  </si>
  <si>
    <t>T-ST 01371330-12</t>
  </si>
  <si>
    <t>T-ST 01371330-12_Полка G=370 L=1330(RAL 9010 стр)</t>
  </si>
  <si>
    <t>20. 9</t>
  </si>
  <si>
    <t>T-ST 01471330-12</t>
  </si>
  <si>
    <t>T-ST 01471330-12_Полка G=470 L=1330(RAL 9010 стр)</t>
  </si>
  <si>
    <t>21. Пристенный стеллаж угл. вн. 90 гр. H=2250 мм Серия Praktisch (P016)</t>
  </si>
  <si>
    <t>21. 1</t>
  </si>
  <si>
    <t>T-BP 05900200-12</t>
  </si>
  <si>
    <t>T-BP 05900200-12_Панель сплошная угловая внутренняя H=200(RAL 9010 стр)</t>
  </si>
  <si>
    <t>21. 2</t>
  </si>
  <si>
    <t>T-BP 05900300-12</t>
  </si>
  <si>
    <t>T-BP 05900300-12_Панель сплошная угловая внутренняя H=300(RAL 9010 стр)</t>
  </si>
  <si>
    <t>21. 3</t>
  </si>
  <si>
    <t>T-BP 05900400-12</t>
  </si>
  <si>
    <t>T-BP 05900400-12_Панель сплошная угловая внутренняя H=400(RAL 9010 стр)</t>
  </si>
  <si>
    <t>21. 4</t>
  </si>
  <si>
    <t>21. 5</t>
  </si>
  <si>
    <t>21. 6</t>
  </si>
  <si>
    <t>21. 7</t>
  </si>
  <si>
    <t>21. 8</t>
  </si>
  <si>
    <t>T-ST 05000370-12</t>
  </si>
  <si>
    <t>T-ST 05000370-12_Полка угловая внутренняя G=370(RAL 9010 стр)</t>
  </si>
  <si>
    <t>21. 9</t>
  </si>
  <si>
    <t>T-ST 05000470-12</t>
  </si>
  <si>
    <t>T-ST 05000470-12_Полка угловая внутренняя G=470(RAL 9010 стр)</t>
  </si>
  <si>
    <t>22. Пристенный стеллаж угл. вш. 90 гр. H=2250 мм Серия Praktisch (P017)</t>
  </si>
  <si>
    <t>22. 1</t>
  </si>
  <si>
    <t>T-BP 06900200-12</t>
  </si>
  <si>
    <t>T-BP 06900200-12_Панель сплошная угловая внешняя H=200(RAL 9010 стр)</t>
  </si>
  <si>
    <t>22. 2</t>
  </si>
  <si>
    <t>T-BP 06900300-12</t>
  </si>
  <si>
    <t>T-BP 06900300-12_Панель сплошная угловая внешняя H=300(RAL 9010 стр)</t>
  </si>
  <si>
    <t>22. 3</t>
  </si>
  <si>
    <t>T-BP 06900400-12</t>
  </si>
  <si>
    <t>T-BP 06900400-12_Панель сплошная угловая внешняя H=400(RAL 9010 стр)</t>
  </si>
  <si>
    <t>22. 4</t>
  </si>
  <si>
    <t>22. 5</t>
  </si>
  <si>
    <t>22. 6</t>
  </si>
  <si>
    <t>22. 7</t>
  </si>
  <si>
    <t>22. 8</t>
  </si>
  <si>
    <t>T-ST 06000370-12</t>
  </si>
  <si>
    <t>T-ST 06000370-12_Полка угловая внешняя G=370(RAL 9010 стр)</t>
  </si>
  <si>
    <t>22. 9</t>
  </si>
  <si>
    <t>T-ST 06000470-12</t>
  </si>
  <si>
    <t>T-ST 06000470-12_Полка угловая внешняя G=470(RAL 9010 стр)</t>
  </si>
  <si>
    <t>23. Островной стеллаж L=1000 мм H=1850 мм Серия Praktisch (P019)</t>
  </si>
  <si>
    <t>23. 1</t>
  </si>
  <si>
    <t>23. 2</t>
  </si>
  <si>
    <t>23. 3</t>
  </si>
  <si>
    <t>23. 4</t>
  </si>
  <si>
    <t>23. 5</t>
  </si>
  <si>
    <t>23. 6</t>
  </si>
  <si>
    <t>23. 7</t>
  </si>
  <si>
    <t>23. 8</t>
  </si>
  <si>
    <t>23. 9</t>
  </si>
  <si>
    <t>Суммарная электрическая мощность:</t>
  </si>
  <si>
    <t>N П/П</t>
  </si>
  <si>
    <t>NN НА ПЛАНЕ</t>
  </si>
  <si>
    <t>НАИМЕНОВАНИЕ ОБОРУДОВАНИЯ</t>
  </si>
  <si>
    <t>МОДЕЛЬ</t>
  </si>
  <si>
    <t>ФИРМА-ИЗГОТОВИТЕЛЬ</t>
  </si>
  <si>
    <t>СТРАНА</t>
  </si>
  <si>
    <t>РАЗМЕРЫ, ММ</t>
  </si>
  <si>
    <t>ТЕМПЕР. РЕЖИМ, С</t>
  </si>
  <si>
    <t>ОБЪЕМ, Л</t>
  </si>
  <si>
    <t>КОНСТРУКТИВНЫЕ ОСОБЕННОСТИ</t>
  </si>
  <si>
    <t>МОЩ-НОСТЬ, кВт</t>
  </si>
  <si>
    <t>НАПРЯ-ЖЕНИЕ, В</t>
  </si>
  <si>
    <t>КОЛ-ВО, ШТ.</t>
  </si>
  <si>
    <t>ЦЕНА ЗА ЕД-ЦУ, У.Е.</t>
  </si>
  <si>
    <t>СУММА, У.Е.</t>
  </si>
  <si>
    <t>№№</t>
  </si>
  <si>
    <t>Марка</t>
  </si>
  <si>
    <t>Наименование  товара</t>
  </si>
  <si>
    <t>Цена за единицу</t>
  </si>
  <si>
    <t>Кол-во  в сборке, шт.</t>
  </si>
  <si>
    <t>Сумма</t>
  </si>
  <si>
    <t>Спецификация оборудования объекта:Чистый дом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</si>
</sst>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</numFmts>
  <fonts count="7">
    <font>
      <sz val="10"/>
      <name val="Arial Cyr"/>
      <family val="0"/>
    </font>
    <font>
      <sz val="9"/>
      <name val="Arial Cyr"/>
      <family val="0"/>
    </font>
    <font>
      <sz val="9"/>
      <name val="Times New Roman CYR"/>
      <family val="0"/>
    </font>
    <font>
      <b/>
      <sz val="9"/>
      <name val="Times New Roman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5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164" fontId="1" fillId="0" borderId="0" xfId="0" applyNumberFormat="1" applyFont="1" applyAlignment="1">
      <alignment vertical="center"/>
    </xf>
    <xf numFmtId="164" fontId="1" fillId="0" borderId="2" xfId="0" applyNumberFormat="1" applyFont="1" applyBorder="1" applyAlignment="1">
      <alignment vertical="center" wrapText="1"/>
    </xf>
    <xf numFmtId="164" fontId="4" fillId="0" borderId="3" xfId="0" applyNumberFormat="1" applyFont="1" applyBorder="1" applyAlignment="1">
      <alignment vertical="center"/>
    </xf>
    <xf numFmtId="2" fontId="1" fillId="0" borderId="0" xfId="0" applyNumberFormat="1" applyFont="1" applyAlignment="1">
      <alignment vertical="center"/>
    </xf>
    <xf numFmtId="2" fontId="1" fillId="0" borderId="2" xfId="0" applyNumberFormat="1" applyFont="1" applyBorder="1" applyAlignment="1">
      <alignment vertical="center" wrapText="1"/>
    </xf>
    <xf numFmtId="2" fontId="4" fillId="2" borderId="2" xfId="0" applyNumberFormat="1" applyFont="1" applyFill="1" applyBorder="1" applyAlignment="1">
      <alignment vertical="center"/>
    </xf>
    <xf numFmtId="2" fontId="4" fillId="0" borderId="4" xfId="0" applyNumberFormat="1" applyFont="1" applyBorder="1" applyAlignment="1">
      <alignment horizontal="right" vertical="center"/>
    </xf>
    <xf numFmtId="1" fontId="1" fillId="0" borderId="0" xfId="0" applyNumberFormat="1" applyFont="1" applyAlignment="1">
      <alignment vertical="center"/>
    </xf>
    <xf numFmtId="1" fontId="1" fillId="0" borderId="2" xfId="0" applyNumberFormat="1" applyFont="1" applyBorder="1" applyAlignment="1">
      <alignment vertical="center" wrapText="1"/>
    </xf>
    <xf numFmtId="1" fontId="4" fillId="0" borderId="3" xfId="0" applyNumberFormat="1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2" xfId="0" applyNumberFormat="1" applyFont="1" applyBorder="1" applyAlignment="1">
      <alignment vertical="center" wrapText="1"/>
    </xf>
    <xf numFmtId="49" fontId="4" fillId="0" borderId="5" xfId="0" applyNumberFormat="1" applyFont="1" applyBorder="1" applyAlignment="1">
      <alignment vertical="center"/>
    </xf>
    <xf numFmtId="49" fontId="4" fillId="0" borderId="3" xfId="0" applyNumberFormat="1" applyFont="1" applyBorder="1" applyAlignment="1">
      <alignment vertical="center"/>
    </xf>
    <xf numFmtId="165" fontId="1" fillId="0" borderId="0" xfId="0" applyNumberFormat="1" applyFont="1" applyAlignment="1">
      <alignment vertical="center"/>
    </xf>
    <xf numFmtId="165" fontId="1" fillId="0" borderId="2" xfId="0" applyNumberFormat="1" applyFont="1" applyBorder="1" applyAlignment="1">
      <alignment vertical="center" wrapText="1"/>
    </xf>
    <xf numFmtId="165" fontId="4" fillId="0" borderId="4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49" fontId="1" fillId="0" borderId="1" xfId="0" applyNumberFormat="1" applyFont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vertical="center" wrapText="1"/>
    </xf>
    <xf numFmtId="165" fontId="4" fillId="2" borderId="6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vertical="center" wrapText="1"/>
    </xf>
    <xf numFmtId="1" fontId="4" fillId="2" borderId="6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vertical="center" wrapText="1"/>
    </xf>
    <xf numFmtId="2" fontId="2" fillId="0" borderId="0" xfId="0" applyNumberFormat="1" applyFont="1" applyAlignment="1">
      <alignment vertical="center"/>
    </xf>
    <xf numFmtId="2" fontId="2" fillId="0" borderId="2" xfId="0" applyNumberFormat="1" applyFont="1" applyBorder="1" applyAlignment="1">
      <alignment vertical="center" wrapText="1"/>
    </xf>
    <xf numFmtId="2" fontId="3" fillId="0" borderId="0" xfId="0" applyNumberFormat="1" applyFont="1" applyAlignment="1">
      <alignment horizontal="right" vertical="center"/>
    </xf>
    <xf numFmtId="2" fontId="3" fillId="2" borderId="2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 wrapText="1"/>
    </xf>
    <xf numFmtId="2" fontId="3" fillId="2" borderId="6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0</xdr:row>
      <xdr:rowOff>28575</xdr:rowOff>
    </xdr:from>
    <xdr:to>
      <xdr:col>13</xdr:col>
      <xdr:colOff>552450</xdr:colOff>
      <xdr:row>2</xdr:row>
      <xdr:rowOff>114300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8575"/>
          <a:ext cx="107251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2;&#1086;&#1084;&#1087;&#1083;&#1077;&#1082;&#1090;&#109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плект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O34"/>
  <sheetViews>
    <sheetView tabSelected="1" workbookViewId="0" topLeftCell="A31">
      <selection activeCell="A36" sqref="A36"/>
    </sheetView>
  </sheetViews>
  <sheetFormatPr defaultColWidth="9.00390625" defaultRowHeight="12.75"/>
  <cols>
    <col min="1" max="1" width="4.125" style="16" customWidth="1"/>
    <col min="2" max="2" width="7.25390625" style="16" customWidth="1"/>
    <col min="3" max="3" width="19.75390625" style="16" customWidth="1"/>
    <col min="4" max="4" width="9.125" style="16" customWidth="1"/>
    <col min="5" max="5" width="14.625" style="16" customWidth="1"/>
    <col min="6" max="6" width="9.25390625" style="16" customWidth="1"/>
    <col min="7" max="7" width="13.625" style="16" customWidth="1"/>
    <col min="8" max="8" width="9.125" style="16" customWidth="1"/>
    <col min="9" max="9" width="8.125" style="6" customWidth="1"/>
    <col min="10" max="10" width="19.75390625" style="20" customWidth="1"/>
    <col min="11" max="11" width="10.25390625" style="9" customWidth="1"/>
    <col min="12" max="12" width="8.875" style="1" customWidth="1"/>
    <col min="13" max="13" width="7.875" style="13" customWidth="1"/>
    <col min="14" max="15" width="10.125" style="9" customWidth="1"/>
    <col min="16" max="16384" width="9.125" style="1" customWidth="1"/>
  </cols>
  <sheetData>
    <row r="1" ht="84.75" customHeight="1"/>
    <row r="5" ht="15.75">
      <c r="A5" s="35" t="s">
        <v>228</v>
      </c>
    </row>
    <row r="7" ht="12.75" thickBot="1"/>
    <row r="8" spans="1:15" s="23" customFormat="1" ht="36.75" thickBot="1">
      <c r="A8" s="25" t="s">
        <v>207</v>
      </c>
      <c r="B8" s="25" t="s">
        <v>208</v>
      </c>
      <c r="C8" s="25" t="s">
        <v>209</v>
      </c>
      <c r="D8" s="25" t="s">
        <v>210</v>
      </c>
      <c r="E8" s="25" t="s">
        <v>211</v>
      </c>
      <c r="F8" s="25" t="s">
        <v>212</v>
      </c>
      <c r="G8" s="25" t="s">
        <v>213</v>
      </c>
      <c r="H8" s="25" t="s">
        <v>214</v>
      </c>
      <c r="I8" s="27" t="s">
        <v>215</v>
      </c>
      <c r="J8" s="29" t="s">
        <v>216</v>
      </c>
      <c r="K8" s="31" t="s">
        <v>217</v>
      </c>
      <c r="L8" s="32" t="s">
        <v>218</v>
      </c>
      <c r="M8" s="34" t="s">
        <v>219</v>
      </c>
      <c r="N8" s="31" t="s">
        <v>220</v>
      </c>
      <c r="O8" s="31" t="s">
        <v>221</v>
      </c>
    </row>
    <row r="9" spans="1:15" ht="36">
      <c r="A9" s="24">
        <v>1</v>
      </c>
      <c r="B9" s="24">
        <v>10</v>
      </c>
      <c r="C9" s="24" t="s">
        <v>0</v>
      </c>
      <c r="D9" s="24" t="s">
        <v>1</v>
      </c>
      <c r="E9" s="24" t="s">
        <v>2</v>
      </c>
      <c r="F9" s="24" t="s">
        <v>3</v>
      </c>
      <c r="G9" s="24" t="s">
        <v>4</v>
      </c>
      <c r="H9" s="24"/>
      <c r="I9" s="26"/>
      <c r="J9" s="28" t="s">
        <v>5</v>
      </c>
      <c r="K9" s="30"/>
      <c r="L9" s="2"/>
      <c r="M9" s="33">
        <v>1</v>
      </c>
      <c r="N9" s="30">
        <v>0</v>
      </c>
      <c r="O9" s="30">
        <f aca="true" t="shared" si="0" ref="O9:O33">PRODUCT(N9,M9)</f>
        <v>0</v>
      </c>
    </row>
    <row r="10" spans="1:15" ht="48">
      <c r="A10" s="17">
        <v>2</v>
      </c>
      <c r="B10" s="17" t="s">
        <v>67</v>
      </c>
      <c r="C10" s="17" t="s">
        <v>65</v>
      </c>
      <c r="D10" s="17" t="s">
        <v>66</v>
      </c>
      <c r="E10" s="17" t="s">
        <v>49</v>
      </c>
      <c r="F10" s="17" t="s">
        <v>9</v>
      </c>
      <c r="G10" s="17"/>
      <c r="H10" s="17"/>
      <c r="I10" s="7"/>
      <c r="J10" s="21"/>
      <c r="K10" s="10"/>
      <c r="L10" s="3"/>
      <c r="M10" s="14">
        <v>89</v>
      </c>
      <c r="N10" s="10">
        <v>0</v>
      </c>
      <c r="O10" s="10">
        <f t="shared" si="0"/>
        <v>0</v>
      </c>
    </row>
    <row r="11" spans="1:15" ht="24">
      <c r="A11" s="17">
        <v>3</v>
      </c>
      <c r="B11" s="17">
        <v>1</v>
      </c>
      <c r="C11" s="17" t="s">
        <v>74</v>
      </c>
      <c r="D11" s="17" t="s">
        <v>75</v>
      </c>
      <c r="E11" s="17" t="s">
        <v>70</v>
      </c>
      <c r="F11" s="17" t="s">
        <v>71</v>
      </c>
      <c r="G11" s="17" t="s">
        <v>72</v>
      </c>
      <c r="H11" s="17"/>
      <c r="I11" s="7"/>
      <c r="J11" s="21" t="s">
        <v>73</v>
      </c>
      <c r="K11" s="10"/>
      <c r="L11" s="3"/>
      <c r="M11" s="14">
        <v>1</v>
      </c>
      <c r="N11" s="10">
        <v>0</v>
      </c>
      <c r="O11" s="10">
        <f t="shared" si="0"/>
        <v>0</v>
      </c>
    </row>
    <row r="12" spans="1:15" ht="24">
      <c r="A12" s="17">
        <v>4</v>
      </c>
      <c r="B12" s="17">
        <v>2</v>
      </c>
      <c r="C12" s="17" t="s">
        <v>68</v>
      </c>
      <c r="D12" s="17" t="s">
        <v>69</v>
      </c>
      <c r="E12" s="17" t="s">
        <v>70</v>
      </c>
      <c r="F12" s="17" t="s">
        <v>71</v>
      </c>
      <c r="G12" s="17" t="s">
        <v>72</v>
      </c>
      <c r="H12" s="17"/>
      <c r="I12" s="7"/>
      <c r="J12" s="21" t="s">
        <v>73</v>
      </c>
      <c r="K12" s="10"/>
      <c r="L12" s="3"/>
      <c r="M12" s="14">
        <v>1</v>
      </c>
      <c r="N12" s="10">
        <v>0</v>
      </c>
      <c r="O12" s="10">
        <f t="shared" si="0"/>
        <v>0</v>
      </c>
    </row>
    <row r="13" spans="1:15" ht="36">
      <c r="A13" s="17">
        <v>5</v>
      </c>
      <c r="B13" s="17" t="s">
        <v>54</v>
      </c>
      <c r="C13" s="17" t="s">
        <v>63</v>
      </c>
      <c r="D13" s="17" t="s">
        <v>64</v>
      </c>
      <c r="E13" s="17" t="s">
        <v>49</v>
      </c>
      <c r="F13" s="17" t="s">
        <v>9</v>
      </c>
      <c r="G13" s="17"/>
      <c r="H13" s="17"/>
      <c r="I13" s="7"/>
      <c r="J13" s="21"/>
      <c r="K13" s="10"/>
      <c r="L13" s="3"/>
      <c r="M13" s="14">
        <v>35</v>
      </c>
      <c r="N13" s="10">
        <v>0</v>
      </c>
      <c r="O13" s="10">
        <f t="shared" si="0"/>
        <v>0</v>
      </c>
    </row>
    <row r="14" spans="1:15" ht="36">
      <c r="A14" s="17">
        <v>6</v>
      </c>
      <c r="B14" s="17">
        <v>11</v>
      </c>
      <c r="C14" s="17" t="s">
        <v>61</v>
      </c>
      <c r="D14" s="17" t="s">
        <v>62</v>
      </c>
      <c r="E14" s="17" t="s">
        <v>49</v>
      </c>
      <c r="F14" s="17" t="s">
        <v>9</v>
      </c>
      <c r="G14" s="17"/>
      <c r="H14" s="17"/>
      <c r="I14" s="7"/>
      <c r="J14" s="21"/>
      <c r="K14" s="10"/>
      <c r="L14" s="3"/>
      <c r="M14" s="14">
        <v>44</v>
      </c>
      <c r="N14" s="10">
        <v>0</v>
      </c>
      <c r="O14" s="10">
        <f t="shared" si="0"/>
        <v>0</v>
      </c>
    </row>
    <row r="15" spans="1:15" ht="36">
      <c r="A15" s="17">
        <v>7</v>
      </c>
      <c r="B15" s="17">
        <v>12</v>
      </c>
      <c r="C15" s="17" t="s">
        <v>59</v>
      </c>
      <c r="D15" s="17" t="s">
        <v>60</v>
      </c>
      <c r="E15" s="17" t="s">
        <v>49</v>
      </c>
      <c r="F15" s="17" t="s">
        <v>9</v>
      </c>
      <c r="G15" s="17"/>
      <c r="H15" s="17"/>
      <c r="I15" s="7"/>
      <c r="J15" s="21"/>
      <c r="K15" s="10"/>
      <c r="L15" s="3"/>
      <c r="M15" s="14">
        <v>5</v>
      </c>
      <c r="N15" s="10">
        <v>0</v>
      </c>
      <c r="O15" s="10">
        <f t="shared" si="0"/>
        <v>0</v>
      </c>
    </row>
    <row r="16" spans="1:15" ht="36">
      <c r="A16" s="17">
        <v>8</v>
      </c>
      <c r="B16" s="17">
        <v>18</v>
      </c>
      <c r="C16" s="17" t="s">
        <v>57</v>
      </c>
      <c r="D16" s="17" t="s">
        <v>58</v>
      </c>
      <c r="E16" s="17" t="s">
        <v>49</v>
      </c>
      <c r="F16" s="17" t="s">
        <v>9</v>
      </c>
      <c r="G16" s="17"/>
      <c r="H16" s="17"/>
      <c r="I16" s="7"/>
      <c r="J16" s="21"/>
      <c r="K16" s="10"/>
      <c r="L16" s="3"/>
      <c r="M16" s="14">
        <v>3</v>
      </c>
      <c r="N16" s="10">
        <v>0</v>
      </c>
      <c r="O16" s="10">
        <f t="shared" si="0"/>
        <v>0</v>
      </c>
    </row>
    <row r="17" spans="1:15" ht="36">
      <c r="A17" s="17">
        <v>9</v>
      </c>
      <c r="B17" s="17">
        <v>19</v>
      </c>
      <c r="C17" s="17" t="s">
        <v>55</v>
      </c>
      <c r="D17" s="17" t="s">
        <v>56</v>
      </c>
      <c r="E17" s="17" t="s">
        <v>49</v>
      </c>
      <c r="F17" s="17" t="s">
        <v>9</v>
      </c>
      <c r="G17" s="17"/>
      <c r="H17" s="17"/>
      <c r="I17" s="7"/>
      <c r="J17" s="21"/>
      <c r="K17" s="10"/>
      <c r="L17" s="3"/>
      <c r="M17" s="14">
        <v>2</v>
      </c>
      <c r="N17" s="10">
        <v>0</v>
      </c>
      <c r="O17" s="10">
        <f t="shared" si="0"/>
        <v>0</v>
      </c>
    </row>
    <row r="18" spans="1:15" ht="48">
      <c r="A18" s="17">
        <v>10</v>
      </c>
      <c r="B18" s="17" t="s">
        <v>54</v>
      </c>
      <c r="C18" s="17" t="s">
        <v>52</v>
      </c>
      <c r="D18" s="17" t="s">
        <v>53</v>
      </c>
      <c r="E18" s="17" t="s">
        <v>49</v>
      </c>
      <c r="F18" s="17" t="s">
        <v>9</v>
      </c>
      <c r="G18" s="17"/>
      <c r="H18" s="17"/>
      <c r="I18" s="7"/>
      <c r="J18" s="21"/>
      <c r="K18" s="10"/>
      <c r="L18" s="3"/>
      <c r="M18" s="14">
        <v>22</v>
      </c>
      <c r="N18" s="10">
        <v>0</v>
      </c>
      <c r="O18" s="10">
        <f t="shared" si="0"/>
        <v>0</v>
      </c>
    </row>
    <row r="19" spans="1:15" ht="48">
      <c r="A19" s="17">
        <v>11</v>
      </c>
      <c r="B19" s="17">
        <v>11</v>
      </c>
      <c r="C19" s="17" t="s">
        <v>50</v>
      </c>
      <c r="D19" s="17" t="s">
        <v>51</v>
      </c>
      <c r="E19" s="17" t="s">
        <v>49</v>
      </c>
      <c r="F19" s="17" t="s">
        <v>9</v>
      </c>
      <c r="G19" s="17"/>
      <c r="H19" s="17"/>
      <c r="I19" s="7"/>
      <c r="J19" s="21"/>
      <c r="K19" s="10"/>
      <c r="L19" s="3"/>
      <c r="M19" s="14">
        <v>44</v>
      </c>
      <c r="N19" s="10">
        <v>0</v>
      </c>
      <c r="O19" s="10">
        <f t="shared" si="0"/>
        <v>0</v>
      </c>
    </row>
    <row r="20" spans="1:15" ht="48">
      <c r="A20" s="17">
        <v>12</v>
      </c>
      <c r="B20" s="17">
        <v>12</v>
      </c>
      <c r="C20" s="17" t="s">
        <v>47</v>
      </c>
      <c r="D20" s="17" t="s">
        <v>48</v>
      </c>
      <c r="E20" s="17" t="s">
        <v>49</v>
      </c>
      <c r="F20" s="17" t="s">
        <v>9</v>
      </c>
      <c r="G20" s="17"/>
      <c r="H20" s="17"/>
      <c r="I20" s="7"/>
      <c r="J20" s="21"/>
      <c r="K20" s="10"/>
      <c r="L20" s="3"/>
      <c r="M20" s="14">
        <v>5</v>
      </c>
      <c r="N20" s="10">
        <v>0</v>
      </c>
      <c r="O20" s="10">
        <f t="shared" si="0"/>
        <v>0</v>
      </c>
    </row>
    <row r="21" spans="1:15" ht="36">
      <c r="A21" s="17">
        <v>13</v>
      </c>
      <c r="B21" s="17">
        <v>10</v>
      </c>
      <c r="C21" s="17" t="s">
        <v>6</v>
      </c>
      <c r="D21" s="17" t="s">
        <v>7</v>
      </c>
      <c r="E21" s="17" t="s">
        <v>8</v>
      </c>
      <c r="F21" s="17" t="s">
        <v>9</v>
      </c>
      <c r="G21" s="17" t="s">
        <v>10</v>
      </c>
      <c r="H21" s="17"/>
      <c r="I21" s="7">
        <v>20</v>
      </c>
      <c r="J21" s="21" t="s">
        <v>11</v>
      </c>
      <c r="K21" s="10"/>
      <c r="L21" s="3"/>
      <c r="M21" s="14">
        <v>15</v>
      </c>
      <c r="N21" s="10">
        <v>0</v>
      </c>
      <c r="O21" s="10">
        <f t="shared" si="0"/>
        <v>0</v>
      </c>
    </row>
    <row r="22" spans="1:15" ht="12">
      <c r="A22" s="17">
        <v>14</v>
      </c>
      <c r="B22" s="17">
        <v>3</v>
      </c>
      <c r="C22" s="17" t="s">
        <v>20</v>
      </c>
      <c r="D22" s="17" t="s">
        <v>21</v>
      </c>
      <c r="E22" s="17" t="s">
        <v>14</v>
      </c>
      <c r="F22" s="17" t="s">
        <v>9</v>
      </c>
      <c r="G22" s="17" t="s">
        <v>22</v>
      </c>
      <c r="H22" s="17"/>
      <c r="I22" s="7"/>
      <c r="J22" s="21"/>
      <c r="K22" s="10"/>
      <c r="L22" s="3"/>
      <c r="M22" s="14">
        <v>1</v>
      </c>
      <c r="N22" s="10">
        <v>0</v>
      </c>
      <c r="O22" s="10">
        <f t="shared" si="0"/>
        <v>0</v>
      </c>
    </row>
    <row r="23" spans="1:15" ht="24">
      <c r="A23" s="17">
        <v>15</v>
      </c>
      <c r="B23" s="17">
        <v>13</v>
      </c>
      <c r="C23" s="17" t="s">
        <v>16</v>
      </c>
      <c r="D23" s="17" t="s">
        <v>17</v>
      </c>
      <c r="E23" s="17" t="s">
        <v>14</v>
      </c>
      <c r="F23" s="17" t="s">
        <v>9</v>
      </c>
      <c r="G23" s="17" t="s">
        <v>18</v>
      </c>
      <c r="H23" s="17"/>
      <c r="I23" s="7"/>
      <c r="J23" s="21" t="s">
        <v>19</v>
      </c>
      <c r="K23" s="10"/>
      <c r="L23" s="3"/>
      <c r="M23" s="14">
        <v>1</v>
      </c>
      <c r="N23" s="10">
        <v>0</v>
      </c>
      <c r="O23" s="10">
        <f t="shared" si="0"/>
        <v>0</v>
      </c>
    </row>
    <row r="24" spans="1:15" ht="48">
      <c r="A24" s="17">
        <v>16</v>
      </c>
      <c r="B24" s="17">
        <v>15</v>
      </c>
      <c r="C24" s="17" t="s">
        <v>42</v>
      </c>
      <c r="D24" s="17" t="s">
        <v>34</v>
      </c>
      <c r="E24" s="17" t="s">
        <v>8</v>
      </c>
      <c r="F24" s="17" t="s">
        <v>9</v>
      </c>
      <c r="G24" s="17"/>
      <c r="H24" s="17"/>
      <c r="I24" s="7"/>
      <c r="J24" s="21" t="s">
        <v>43</v>
      </c>
      <c r="K24" s="10"/>
      <c r="L24" s="3"/>
      <c r="M24" s="14">
        <v>3</v>
      </c>
      <c r="N24" s="10">
        <f>IF(ISNA(VLOOKUP(0,'Сборочные комплекты'!$D$4:$D$5,1,FALSE)),'Сборочные комплекты'!$F$6,0)</f>
        <v>0</v>
      </c>
      <c r="O24" s="10">
        <f t="shared" si="0"/>
        <v>0</v>
      </c>
    </row>
    <row r="25" spans="1:15" ht="48">
      <c r="A25" s="17">
        <v>17</v>
      </c>
      <c r="B25" s="17">
        <v>10</v>
      </c>
      <c r="C25" s="17" t="s">
        <v>33</v>
      </c>
      <c r="D25" s="17" t="s">
        <v>34</v>
      </c>
      <c r="E25" s="17" t="s">
        <v>8</v>
      </c>
      <c r="F25" s="17" t="s">
        <v>9</v>
      </c>
      <c r="G25" s="17"/>
      <c r="H25" s="17"/>
      <c r="I25" s="7"/>
      <c r="J25" s="21" t="s">
        <v>35</v>
      </c>
      <c r="K25" s="10"/>
      <c r="L25" s="3"/>
      <c r="M25" s="14">
        <v>10</v>
      </c>
      <c r="N25" s="10">
        <f>IF(ISNA(VLOOKUP(0,'Сборочные комплекты'!$D$10:$D$11,1,FALSE)),'Сборочные комплекты'!$F$12,0)</f>
        <v>0</v>
      </c>
      <c r="O25" s="10">
        <f t="shared" si="0"/>
        <v>0</v>
      </c>
    </row>
    <row r="26" spans="1:15" ht="72">
      <c r="A26" s="17">
        <v>18</v>
      </c>
      <c r="B26" s="17">
        <v>9</v>
      </c>
      <c r="C26" s="17" t="s">
        <v>40</v>
      </c>
      <c r="D26" s="17" t="s">
        <v>41</v>
      </c>
      <c r="E26" s="17" t="s">
        <v>8</v>
      </c>
      <c r="F26" s="17" t="s">
        <v>9</v>
      </c>
      <c r="G26" s="17"/>
      <c r="H26" s="17"/>
      <c r="I26" s="7"/>
      <c r="J26" s="21" t="s">
        <v>30</v>
      </c>
      <c r="K26" s="10"/>
      <c r="L26" s="3"/>
      <c r="M26" s="14">
        <v>9</v>
      </c>
      <c r="N26" s="10">
        <f>IF(ISNA(VLOOKUP(0,'Сборочные комплекты'!$D$16:$D$24,1,FALSE)),'Сборочные комплекты'!$F$25,0)</f>
        <v>0</v>
      </c>
      <c r="O26" s="10">
        <f t="shared" si="0"/>
        <v>0</v>
      </c>
    </row>
    <row r="27" spans="1:15" ht="72">
      <c r="A27" s="17">
        <v>19</v>
      </c>
      <c r="B27" s="17">
        <v>11</v>
      </c>
      <c r="C27" s="17" t="s">
        <v>38</v>
      </c>
      <c r="D27" s="17" t="s">
        <v>39</v>
      </c>
      <c r="E27" s="17" t="s">
        <v>8</v>
      </c>
      <c r="F27" s="17" t="s">
        <v>9</v>
      </c>
      <c r="G27" s="17"/>
      <c r="H27" s="17"/>
      <c r="I27" s="7"/>
      <c r="J27" s="21" t="s">
        <v>30</v>
      </c>
      <c r="K27" s="10"/>
      <c r="L27" s="3"/>
      <c r="M27" s="14">
        <v>44</v>
      </c>
      <c r="N27" s="10">
        <f>IF(ISNA(VLOOKUP(0,'Сборочные комплекты'!$D$29:$D$37,1,FALSE)),'Сборочные комплекты'!$F$38,0)</f>
        <v>0</v>
      </c>
      <c r="O27" s="10">
        <f t="shared" si="0"/>
        <v>0</v>
      </c>
    </row>
    <row r="28" spans="1:15" ht="72">
      <c r="A28" s="17">
        <v>20</v>
      </c>
      <c r="B28" s="17">
        <v>12</v>
      </c>
      <c r="C28" s="17" t="s">
        <v>36</v>
      </c>
      <c r="D28" s="17" t="s">
        <v>37</v>
      </c>
      <c r="E28" s="17" t="s">
        <v>8</v>
      </c>
      <c r="F28" s="17" t="s">
        <v>9</v>
      </c>
      <c r="G28" s="17"/>
      <c r="H28" s="17"/>
      <c r="I28" s="7"/>
      <c r="J28" s="21" t="s">
        <v>30</v>
      </c>
      <c r="K28" s="10"/>
      <c r="L28" s="3"/>
      <c r="M28" s="14">
        <v>5</v>
      </c>
      <c r="N28" s="10">
        <f>IF(ISNA(VLOOKUP(0,'Сборочные комплекты'!$D$42:$D$50,1,FALSE)),'Сборочные комплекты'!$F$51,0)</f>
        <v>0</v>
      </c>
      <c r="O28" s="10">
        <f t="shared" si="0"/>
        <v>0</v>
      </c>
    </row>
    <row r="29" spans="1:15" ht="72">
      <c r="A29" s="17">
        <v>21</v>
      </c>
      <c r="B29" s="17">
        <v>18</v>
      </c>
      <c r="C29" s="17" t="s">
        <v>31</v>
      </c>
      <c r="D29" s="17" t="s">
        <v>32</v>
      </c>
      <c r="E29" s="17" t="s">
        <v>8</v>
      </c>
      <c r="F29" s="17" t="s">
        <v>9</v>
      </c>
      <c r="G29" s="17"/>
      <c r="H29" s="17"/>
      <c r="I29" s="7"/>
      <c r="J29" s="21" t="s">
        <v>30</v>
      </c>
      <c r="K29" s="10"/>
      <c r="L29" s="3"/>
      <c r="M29" s="14">
        <v>3</v>
      </c>
      <c r="N29" s="10">
        <f>IF(ISNA(VLOOKUP(0,'Сборочные комплекты'!$D$55:$D$63,1,FALSE)),'Сборочные комплекты'!$F$64,0)</f>
        <v>0</v>
      </c>
      <c r="O29" s="10">
        <f t="shared" si="0"/>
        <v>0</v>
      </c>
    </row>
    <row r="30" spans="1:15" ht="72">
      <c r="A30" s="17">
        <v>22</v>
      </c>
      <c r="B30" s="17">
        <v>19</v>
      </c>
      <c r="C30" s="17" t="s">
        <v>28</v>
      </c>
      <c r="D30" s="17" t="s">
        <v>29</v>
      </c>
      <c r="E30" s="17" t="s">
        <v>8</v>
      </c>
      <c r="F30" s="17" t="s">
        <v>9</v>
      </c>
      <c r="G30" s="17"/>
      <c r="H30" s="17"/>
      <c r="I30" s="7"/>
      <c r="J30" s="21" t="s">
        <v>30</v>
      </c>
      <c r="K30" s="10"/>
      <c r="L30" s="3"/>
      <c r="M30" s="14">
        <v>2</v>
      </c>
      <c r="N30" s="10">
        <f>IF(ISNA(VLOOKUP(0,'Сборочные комплекты'!$D$68:$D$76,1,FALSE)),'Сборочные комплекты'!$F$77,0)</f>
        <v>0</v>
      </c>
      <c r="O30" s="10">
        <f t="shared" si="0"/>
        <v>0</v>
      </c>
    </row>
    <row r="31" spans="1:15" ht="96">
      <c r="A31" s="17">
        <v>23</v>
      </c>
      <c r="B31" s="17">
        <v>21</v>
      </c>
      <c r="C31" s="17" t="s">
        <v>44</v>
      </c>
      <c r="D31" s="17" t="s">
        <v>45</v>
      </c>
      <c r="E31" s="17" t="s">
        <v>8</v>
      </c>
      <c r="F31" s="17" t="s">
        <v>9</v>
      </c>
      <c r="G31" s="17"/>
      <c r="H31" s="17"/>
      <c r="I31" s="7"/>
      <c r="J31" s="21" t="s">
        <v>46</v>
      </c>
      <c r="K31" s="10"/>
      <c r="L31" s="3"/>
      <c r="M31" s="14">
        <v>13</v>
      </c>
      <c r="N31" s="10">
        <f>IF(ISNA(VLOOKUP(0,'Сборочные комплекты'!$D$81:$D$89,1,FALSE)),'Сборочные комплекты'!$F$90,0)</f>
        <v>0</v>
      </c>
      <c r="O31" s="10">
        <f t="shared" si="0"/>
        <v>0</v>
      </c>
    </row>
    <row r="32" spans="1:15" ht="12">
      <c r="A32" s="17">
        <v>24</v>
      </c>
      <c r="B32" s="17">
        <v>8</v>
      </c>
      <c r="C32" s="17" t="s">
        <v>12</v>
      </c>
      <c r="D32" s="17" t="s">
        <v>13</v>
      </c>
      <c r="E32" s="17" t="s">
        <v>14</v>
      </c>
      <c r="F32" s="17" t="s">
        <v>9</v>
      </c>
      <c r="G32" s="17" t="s">
        <v>15</v>
      </c>
      <c r="H32" s="17"/>
      <c r="I32" s="7"/>
      <c r="J32" s="21"/>
      <c r="K32" s="10"/>
      <c r="L32" s="3"/>
      <c r="M32" s="14">
        <v>1</v>
      </c>
      <c r="N32" s="10">
        <v>0</v>
      </c>
      <c r="O32" s="10">
        <f t="shared" si="0"/>
        <v>0</v>
      </c>
    </row>
    <row r="33" spans="1:15" ht="48">
      <c r="A33" s="17">
        <v>25</v>
      </c>
      <c r="B33" s="17">
        <v>7</v>
      </c>
      <c r="C33" s="17" t="s">
        <v>23</v>
      </c>
      <c r="D33" s="17" t="s">
        <v>24</v>
      </c>
      <c r="E33" s="17" t="s">
        <v>25</v>
      </c>
      <c r="F33" s="17" t="s">
        <v>9</v>
      </c>
      <c r="G33" s="17" t="s">
        <v>26</v>
      </c>
      <c r="H33" s="17"/>
      <c r="I33" s="7"/>
      <c r="J33" s="21" t="s">
        <v>27</v>
      </c>
      <c r="K33" s="10"/>
      <c r="L33" s="3"/>
      <c r="M33" s="14">
        <v>2</v>
      </c>
      <c r="N33" s="10">
        <v>0</v>
      </c>
      <c r="O33" s="10">
        <f t="shared" si="0"/>
        <v>0</v>
      </c>
    </row>
    <row r="34" spans="1:15" ht="12">
      <c r="A34" s="18"/>
      <c r="B34" s="19"/>
      <c r="C34" s="19"/>
      <c r="D34" s="19"/>
      <c r="E34" s="19"/>
      <c r="F34" s="19"/>
      <c r="G34" s="19"/>
      <c r="H34" s="19"/>
      <c r="I34" s="8"/>
      <c r="J34" s="22" t="s">
        <v>206</v>
      </c>
      <c r="K34" s="11">
        <f>SUMPRODUCT($K$9:$K$33,$M$9:$M$33)</f>
        <v>0</v>
      </c>
      <c r="L34" s="5"/>
      <c r="M34" s="15"/>
      <c r="N34" s="12" t="s">
        <v>76</v>
      </c>
      <c r="O34" s="11">
        <f>SUM(O9:O33)</f>
        <v>0</v>
      </c>
    </row>
  </sheetData>
  <printOptions horizontalCentered="1"/>
  <pageMargins left="0.2" right="0.2" top="0.4" bottom="0" header="0.5" footer="0.5"/>
  <pageSetup fitToHeight="20" fitToWidth="1"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92"/>
  <sheetViews>
    <sheetView workbookViewId="0" topLeftCell="A1">
      <selection activeCell="K11" sqref="K11"/>
    </sheetView>
  </sheetViews>
  <sheetFormatPr defaultColWidth="9.00390625" defaultRowHeight="12.75"/>
  <cols>
    <col min="1" max="1" width="5.75390625" style="36" customWidth="1"/>
    <col min="2" max="2" width="15.75390625" style="36" customWidth="1"/>
    <col min="3" max="3" width="25.75390625" style="36" customWidth="1"/>
    <col min="4" max="6" width="10.75390625" style="39" customWidth="1"/>
    <col min="7" max="16384" width="9.125" style="4" customWidth="1"/>
  </cols>
  <sheetData>
    <row r="1" ht="12.75" thickBot="1"/>
    <row r="2" spans="1:6" ht="24.75" thickBot="1">
      <c r="A2" s="43" t="s">
        <v>222</v>
      </c>
      <c r="B2" s="43" t="s">
        <v>223</v>
      </c>
      <c r="C2" s="43" t="s">
        <v>224</v>
      </c>
      <c r="D2" s="44" t="s">
        <v>225</v>
      </c>
      <c r="E2" s="44" t="s">
        <v>226</v>
      </c>
      <c r="F2" s="44" t="s">
        <v>227</v>
      </c>
    </row>
    <row r="3" ht="12">
      <c r="A3" s="37" t="s">
        <v>77</v>
      </c>
    </row>
    <row r="4" spans="1:6" ht="48">
      <c r="A4" s="38" t="s">
        <v>78</v>
      </c>
      <c r="B4" s="38" t="s">
        <v>79</v>
      </c>
      <c r="C4" s="38" t="s">
        <v>80</v>
      </c>
      <c r="D4" s="40">
        <v>0</v>
      </c>
      <c r="E4" s="40">
        <v>2</v>
      </c>
      <c r="F4" s="40">
        <f>PRODUCT(E4,D4)</f>
        <v>0</v>
      </c>
    </row>
    <row r="5" spans="1:6" ht="36">
      <c r="A5" s="38" t="s">
        <v>81</v>
      </c>
      <c r="B5" s="38" t="s">
        <v>82</v>
      </c>
      <c r="C5" s="38" t="s">
        <v>83</v>
      </c>
      <c r="D5" s="40">
        <v>0</v>
      </c>
      <c r="E5" s="40">
        <v>1</v>
      </c>
      <c r="F5" s="40">
        <f>PRODUCT(E5,D5)</f>
        <v>0</v>
      </c>
    </row>
    <row r="6" spans="5:6" ht="12">
      <c r="E6" s="41" t="s">
        <v>84</v>
      </c>
      <c r="F6" s="42">
        <f>SUM(F4:F5)</f>
        <v>0</v>
      </c>
    </row>
    <row r="7" spans="5:6" ht="12">
      <c r="E7" s="41" t="s">
        <v>85</v>
      </c>
      <c r="F7" s="42">
        <v>3</v>
      </c>
    </row>
    <row r="8" spans="5:6" ht="12">
      <c r="E8" s="41" t="s">
        <v>86</v>
      </c>
      <c r="F8" s="42">
        <f>PRODUCT(F6,F7)</f>
        <v>0</v>
      </c>
    </row>
    <row r="9" ht="12">
      <c r="A9" s="37" t="s">
        <v>87</v>
      </c>
    </row>
    <row r="10" spans="1:6" ht="48">
      <c r="A10" s="38" t="s">
        <v>88</v>
      </c>
      <c r="B10" s="38" t="s">
        <v>79</v>
      </c>
      <c r="C10" s="38" t="s">
        <v>80</v>
      </c>
      <c r="D10" s="40">
        <v>0</v>
      </c>
      <c r="E10" s="40">
        <v>1</v>
      </c>
      <c r="F10" s="40">
        <f>PRODUCT(E10,D10)</f>
        <v>0</v>
      </c>
    </row>
    <row r="11" spans="1:6" ht="36">
      <c r="A11" s="38" t="s">
        <v>89</v>
      </c>
      <c r="B11" s="38" t="s">
        <v>90</v>
      </c>
      <c r="C11" s="38" t="s">
        <v>91</v>
      </c>
      <c r="D11" s="40">
        <v>0</v>
      </c>
      <c r="E11" s="40">
        <v>1</v>
      </c>
      <c r="F11" s="40">
        <f>PRODUCT(E11,D11)</f>
        <v>0</v>
      </c>
    </row>
    <row r="12" spans="5:6" ht="12">
      <c r="E12" s="41" t="s">
        <v>84</v>
      </c>
      <c r="F12" s="42">
        <f>SUM(F10:F11)</f>
        <v>0</v>
      </c>
    </row>
    <row r="13" spans="5:6" ht="12">
      <c r="E13" s="41" t="s">
        <v>85</v>
      </c>
      <c r="F13" s="42">
        <v>10</v>
      </c>
    </row>
    <row r="14" spans="5:6" ht="12">
      <c r="E14" s="41" t="s">
        <v>86</v>
      </c>
      <c r="F14" s="42">
        <f>PRODUCT(F12,F13)</f>
        <v>0</v>
      </c>
    </row>
    <row r="15" ht="12">
      <c r="A15" s="37" t="s">
        <v>92</v>
      </c>
    </row>
    <row r="16" spans="1:6" ht="36">
      <c r="A16" s="38" t="s">
        <v>93</v>
      </c>
      <c r="B16" s="38" t="s">
        <v>94</v>
      </c>
      <c r="C16" s="38" t="s">
        <v>95</v>
      </c>
      <c r="D16" s="40">
        <v>0</v>
      </c>
      <c r="E16" s="40">
        <v>1</v>
      </c>
      <c r="F16" s="40">
        <f aca="true" t="shared" si="0" ref="F16:F24">PRODUCT(E16,D16)</f>
        <v>0</v>
      </c>
    </row>
    <row r="17" spans="1:6" ht="36">
      <c r="A17" s="38" t="s">
        <v>96</v>
      </c>
      <c r="B17" s="38" t="s">
        <v>97</v>
      </c>
      <c r="C17" s="38" t="s">
        <v>98</v>
      </c>
      <c r="D17" s="40">
        <v>0</v>
      </c>
      <c r="E17" s="40">
        <v>1</v>
      </c>
      <c r="F17" s="40">
        <f t="shared" si="0"/>
        <v>0</v>
      </c>
    </row>
    <row r="18" spans="1:6" ht="36">
      <c r="A18" s="38" t="s">
        <v>99</v>
      </c>
      <c r="B18" s="38" t="s">
        <v>100</v>
      </c>
      <c r="C18" s="38" t="s">
        <v>101</v>
      </c>
      <c r="D18" s="40">
        <v>0</v>
      </c>
      <c r="E18" s="40">
        <v>4</v>
      </c>
      <c r="F18" s="40">
        <f t="shared" si="0"/>
        <v>0</v>
      </c>
    </row>
    <row r="19" spans="1:6" ht="24">
      <c r="A19" s="38" t="s">
        <v>102</v>
      </c>
      <c r="B19" s="38" t="s">
        <v>103</v>
      </c>
      <c r="C19" s="38" t="s">
        <v>104</v>
      </c>
      <c r="D19" s="40">
        <v>0</v>
      </c>
      <c r="E19" s="40">
        <v>2</v>
      </c>
      <c r="F19" s="40">
        <f t="shared" si="0"/>
        <v>0</v>
      </c>
    </row>
    <row r="20" spans="1:6" ht="24">
      <c r="A20" s="38" t="s">
        <v>105</v>
      </c>
      <c r="B20" s="38" t="s">
        <v>106</v>
      </c>
      <c r="C20" s="38" t="s">
        <v>107</v>
      </c>
      <c r="D20" s="40">
        <v>0</v>
      </c>
      <c r="E20" s="40">
        <v>2</v>
      </c>
      <c r="F20" s="40">
        <f t="shared" si="0"/>
        <v>0</v>
      </c>
    </row>
    <row r="21" spans="1:6" ht="48">
      <c r="A21" s="38" t="s">
        <v>108</v>
      </c>
      <c r="B21" s="38" t="s">
        <v>79</v>
      </c>
      <c r="C21" s="38" t="s">
        <v>80</v>
      </c>
      <c r="D21" s="40">
        <v>0</v>
      </c>
      <c r="E21" s="40">
        <v>1</v>
      </c>
      <c r="F21" s="40">
        <f t="shared" si="0"/>
        <v>0</v>
      </c>
    </row>
    <row r="22" spans="1:6" ht="36">
      <c r="A22" s="38" t="s">
        <v>109</v>
      </c>
      <c r="B22" s="38" t="s">
        <v>90</v>
      </c>
      <c r="C22" s="38" t="s">
        <v>91</v>
      </c>
      <c r="D22" s="40">
        <v>0</v>
      </c>
      <c r="E22" s="40">
        <v>1</v>
      </c>
      <c r="F22" s="40">
        <f t="shared" si="0"/>
        <v>0</v>
      </c>
    </row>
    <row r="23" spans="1:6" ht="24">
      <c r="A23" s="38" t="s">
        <v>110</v>
      </c>
      <c r="B23" s="38" t="s">
        <v>111</v>
      </c>
      <c r="C23" s="38" t="s">
        <v>112</v>
      </c>
      <c r="D23" s="40">
        <v>0</v>
      </c>
      <c r="E23" s="40">
        <v>2</v>
      </c>
      <c r="F23" s="40">
        <f t="shared" si="0"/>
        <v>0</v>
      </c>
    </row>
    <row r="24" spans="1:6" ht="24">
      <c r="A24" s="38" t="s">
        <v>113</v>
      </c>
      <c r="B24" s="38" t="s">
        <v>114</v>
      </c>
      <c r="C24" s="38" t="s">
        <v>115</v>
      </c>
      <c r="D24" s="40">
        <v>0</v>
      </c>
      <c r="E24" s="40">
        <v>3</v>
      </c>
      <c r="F24" s="40">
        <f t="shared" si="0"/>
        <v>0</v>
      </c>
    </row>
    <row r="25" spans="5:6" ht="12">
      <c r="E25" s="41" t="s">
        <v>84</v>
      </c>
      <c r="F25" s="42">
        <f>SUM(F16:F24)</f>
        <v>0</v>
      </c>
    </row>
    <row r="26" spans="5:6" ht="12">
      <c r="E26" s="41" t="s">
        <v>85</v>
      </c>
      <c r="F26" s="42">
        <v>9</v>
      </c>
    </row>
    <row r="27" spans="5:6" ht="12">
      <c r="E27" s="41" t="s">
        <v>86</v>
      </c>
      <c r="F27" s="42">
        <f>PRODUCT(F25,F26)</f>
        <v>0</v>
      </c>
    </row>
    <row r="28" ht="12">
      <c r="A28" s="37" t="s">
        <v>116</v>
      </c>
    </row>
    <row r="29" spans="1:6" ht="36">
      <c r="A29" s="38" t="s">
        <v>117</v>
      </c>
      <c r="B29" s="38" t="s">
        <v>118</v>
      </c>
      <c r="C29" s="38" t="s">
        <v>119</v>
      </c>
      <c r="D29" s="40">
        <v>0</v>
      </c>
      <c r="E29" s="40">
        <v>1</v>
      </c>
      <c r="F29" s="40">
        <f aca="true" t="shared" si="1" ref="F29:F37">PRODUCT(E29,D29)</f>
        <v>0</v>
      </c>
    </row>
    <row r="30" spans="1:6" ht="36">
      <c r="A30" s="38" t="s">
        <v>120</v>
      </c>
      <c r="B30" s="38" t="s">
        <v>121</v>
      </c>
      <c r="C30" s="38" t="s">
        <v>122</v>
      </c>
      <c r="D30" s="40">
        <v>0</v>
      </c>
      <c r="E30" s="40">
        <v>1</v>
      </c>
      <c r="F30" s="40">
        <f t="shared" si="1"/>
        <v>0</v>
      </c>
    </row>
    <row r="31" spans="1:6" ht="36">
      <c r="A31" s="38" t="s">
        <v>123</v>
      </c>
      <c r="B31" s="38" t="s">
        <v>124</v>
      </c>
      <c r="C31" s="38" t="s">
        <v>125</v>
      </c>
      <c r="D31" s="40">
        <v>0</v>
      </c>
      <c r="E31" s="40">
        <v>4</v>
      </c>
      <c r="F31" s="40">
        <f t="shared" si="1"/>
        <v>0</v>
      </c>
    </row>
    <row r="32" spans="1:6" ht="24">
      <c r="A32" s="38" t="s">
        <v>126</v>
      </c>
      <c r="B32" s="38" t="s">
        <v>103</v>
      </c>
      <c r="C32" s="38" t="s">
        <v>104</v>
      </c>
      <c r="D32" s="40">
        <v>0</v>
      </c>
      <c r="E32" s="40">
        <v>2</v>
      </c>
      <c r="F32" s="40">
        <f t="shared" si="1"/>
        <v>0</v>
      </c>
    </row>
    <row r="33" spans="1:6" ht="24">
      <c r="A33" s="38" t="s">
        <v>127</v>
      </c>
      <c r="B33" s="38" t="s">
        <v>106</v>
      </c>
      <c r="C33" s="38" t="s">
        <v>107</v>
      </c>
      <c r="D33" s="40">
        <v>0</v>
      </c>
      <c r="E33" s="40">
        <v>2</v>
      </c>
      <c r="F33" s="40">
        <f t="shared" si="1"/>
        <v>0</v>
      </c>
    </row>
    <row r="34" spans="1:6" ht="48">
      <c r="A34" s="38" t="s">
        <v>128</v>
      </c>
      <c r="B34" s="38" t="s">
        <v>79</v>
      </c>
      <c r="C34" s="38" t="s">
        <v>80</v>
      </c>
      <c r="D34" s="40">
        <v>0</v>
      </c>
      <c r="E34" s="40">
        <v>1</v>
      </c>
      <c r="F34" s="40">
        <f t="shared" si="1"/>
        <v>0</v>
      </c>
    </row>
    <row r="35" spans="1:6" ht="36">
      <c r="A35" s="38" t="s">
        <v>129</v>
      </c>
      <c r="B35" s="38" t="s">
        <v>90</v>
      </c>
      <c r="C35" s="38" t="s">
        <v>91</v>
      </c>
      <c r="D35" s="40">
        <v>0</v>
      </c>
      <c r="E35" s="40">
        <v>1</v>
      </c>
      <c r="F35" s="40">
        <f t="shared" si="1"/>
        <v>0</v>
      </c>
    </row>
    <row r="36" spans="1:6" ht="24">
      <c r="A36" s="38" t="s">
        <v>130</v>
      </c>
      <c r="B36" s="38" t="s">
        <v>131</v>
      </c>
      <c r="C36" s="38" t="s">
        <v>132</v>
      </c>
      <c r="D36" s="40">
        <v>0</v>
      </c>
      <c r="E36" s="40">
        <v>2</v>
      </c>
      <c r="F36" s="40">
        <f t="shared" si="1"/>
        <v>0</v>
      </c>
    </row>
    <row r="37" spans="1:6" ht="24">
      <c r="A37" s="38" t="s">
        <v>133</v>
      </c>
      <c r="B37" s="38" t="s">
        <v>134</v>
      </c>
      <c r="C37" s="38" t="s">
        <v>135</v>
      </c>
      <c r="D37" s="40">
        <v>0</v>
      </c>
      <c r="E37" s="40">
        <v>3</v>
      </c>
      <c r="F37" s="40">
        <f t="shared" si="1"/>
        <v>0</v>
      </c>
    </row>
    <row r="38" spans="5:6" ht="12">
      <c r="E38" s="41" t="s">
        <v>84</v>
      </c>
      <c r="F38" s="42">
        <f>SUM(F29:F37)</f>
        <v>0</v>
      </c>
    </row>
    <row r="39" spans="5:6" ht="12">
      <c r="E39" s="41" t="s">
        <v>85</v>
      </c>
      <c r="F39" s="42">
        <v>44</v>
      </c>
    </row>
    <row r="40" spans="5:6" ht="12">
      <c r="E40" s="41" t="s">
        <v>86</v>
      </c>
      <c r="F40" s="42">
        <f>PRODUCT(F38,F39)</f>
        <v>0</v>
      </c>
    </row>
    <row r="41" ht="12">
      <c r="A41" s="37" t="s">
        <v>136</v>
      </c>
    </row>
    <row r="42" spans="1:6" ht="36">
      <c r="A42" s="38" t="s">
        <v>137</v>
      </c>
      <c r="B42" s="38" t="s">
        <v>138</v>
      </c>
      <c r="C42" s="38" t="s">
        <v>139</v>
      </c>
      <c r="D42" s="40">
        <v>0</v>
      </c>
      <c r="E42" s="40">
        <v>1</v>
      </c>
      <c r="F42" s="40">
        <f aca="true" t="shared" si="2" ref="F42:F50">PRODUCT(E42,D42)</f>
        <v>0</v>
      </c>
    </row>
    <row r="43" spans="1:6" ht="36">
      <c r="A43" s="38" t="s">
        <v>140</v>
      </c>
      <c r="B43" s="38" t="s">
        <v>141</v>
      </c>
      <c r="C43" s="38" t="s">
        <v>142</v>
      </c>
      <c r="D43" s="40">
        <v>0</v>
      </c>
      <c r="E43" s="40">
        <v>1</v>
      </c>
      <c r="F43" s="40">
        <f t="shared" si="2"/>
        <v>0</v>
      </c>
    </row>
    <row r="44" spans="1:6" ht="36">
      <c r="A44" s="38" t="s">
        <v>143</v>
      </c>
      <c r="B44" s="38" t="s">
        <v>144</v>
      </c>
      <c r="C44" s="38" t="s">
        <v>145</v>
      </c>
      <c r="D44" s="40">
        <v>0</v>
      </c>
      <c r="E44" s="40">
        <v>4</v>
      </c>
      <c r="F44" s="40">
        <f t="shared" si="2"/>
        <v>0</v>
      </c>
    </row>
    <row r="45" spans="1:6" ht="24">
      <c r="A45" s="38" t="s">
        <v>146</v>
      </c>
      <c r="B45" s="38" t="s">
        <v>103</v>
      </c>
      <c r="C45" s="38" t="s">
        <v>104</v>
      </c>
      <c r="D45" s="40">
        <v>0</v>
      </c>
      <c r="E45" s="40">
        <v>2</v>
      </c>
      <c r="F45" s="40">
        <f t="shared" si="2"/>
        <v>0</v>
      </c>
    </row>
    <row r="46" spans="1:6" ht="24">
      <c r="A46" s="38" t="s">
        <v>147</v>
      </c>
      <c r="B46" s="38" t="s">
        <v>106</v>
      </c>
      <c r="C46" s="38" t="s">
        <v>107</v>
      </c>
      <c r="D46" s="40">
        <v>0</v>
      </c>
      <c r="E46" s="40">
        <v>2</v>
      </c>
      <c r="F46" s="40">
        <f t="shared" si="2"/>
        <v>0</v>
      </c>
    </row>
    <row r="47" spans="1:6" ht="48">
      <c r="A47" s="38" t="s">
        <v>148</v>
      </c>
      <c r="B47" s="38" t="s">
        <v>79</v>
      </c>
      <c r="C47" s="38" t="s">
        <v>80</v>
      </c>
      <c r="D47" s="40">
        <v>0</v>
      </c>
      <c r="E47" s="40">
        <v>1</v>
      </c>
      <c r="F47" s="40">
        <f t="shared" si="2"/>
        <v>0</v>
      </c>
    </row>
    <row r="48" spans="1:6" ht="36">
      <c r="A48" s="38" t="s">
        <v>149</v>
      </c>
      <c r="B48" s="38" t="s">
        <v>90</v>
      </c>
      <c r="C48" s="38" t="s">
        <v>91</v>
      </c>
      <c r="D48" s="40">
        <v>0</v>
      </c>
      <c r="E48" s="40">
        <v>1</v>
      </c>
      <c r="F48" s="40">
        <f t="shared" si="2"/>
        <v>0</v>
      </c>
    </row>
    <row r="49" spans="1:6" ht="24">
      <c r="A49" s="38" t="s">
        <v>150</v>
      </c>
      <c r="B49" s="38" t="s">
        <v>151</v>
      </c>
      <c r="C49" s="38" t="s">
        <v>152</v>
      </c>
      <c r="D49" s="40">
        <v>0</v>
      </c>
      <c r="E49" s="40">
        <v>2</v>
      </c>
      <c r="F49" s="40">
        <f t="shared" si="2"/>
        <v>0</v>
      </c>
    </row>
    <row r="50" spans="1:6" ht="24">
      <c r="A50" s="38" t="s">
        <v>153</v>
      </c>
      <c r="B50" s="38" t="s">
        <v>154</v>
      </c>
      <c r="C50" s="38" t="s">
        <v>155</v>
      </c>
      <c r="D50" s="40">
        <v>0</v>
      </c>
      <c r="E50" s="40">
        <v>3</v>
      </c>
      <c r="F50" s="40">
        <f t="shared" si="2"/>
        <v>0</v>
      </c>
    </row>
    <row r="51" spans="5:6" ht="12">
      <c r="E51" s="41" t="s">
        <v>84</v>
      </c>
      <c r="F51" s="42">
        <f>SUM(F42:F50)</f>
        <v>0</v>
      </c>
    </row>
    <row r="52" spans="5:6" ht="12">
      <c r="E52" s="41" t="s">
        <v>85</v>
      </c>
      <c r="F52" s="42">
        <v>5</v>
      </c>
    </row>
    <row r="53" spans="5:6" ht="12">
      <c r="E53" s="41" t="s">
        <v>86</v>
      </c>
      <c r="F53" s="42">
        <f>PRODUCT(F51,F52)</f>
        <v>0</v>
      </c>
    </row>
    <row r="54" ht="12">
      <c r="A54" s="37" t="s">
        <v>156</v>
      </c>
    </row>
    <row r="55" spans="1:6" ht="36">
      <c r="A55" s="38" t="s">
        <v>157</v>
      </c>
      <c r="B55" s="38" t="s">
        <v>158</v>
      </c>
      <c r="C55" s="38" t="s">
        <v>159</v>
      </c>
      <c r="D55" s="40">
        <v>0</v>
      </c>
      <c r="E55" s="40">
        <v>1</v>
      </c>
      <c r="F55" s="40">
        <f aca="true" t="shared" si="3" ref="F55:F63">PRODUCT(E55,D55)</f>
        <v>0</v>
      </c>
    </row>
    <row r="56" spans="1:6" ht="36">
      <c r="A56" s="38" t="s">
        <v>160</v>
      </c>
      <c r="B56" s="38" t="s">
        <v>161</v>
      </c>
      <c r="C56" s="38" t="s">
        <v>162</v>
      </c>
      <c r="D56" s="40">
        <v>0</v>
      </c>
      <c r="E56" s="40">
        <v>1</v>
      </c>
      <c r="F56" s="40">
        <f t="shared" si="3"/>
        <v>0</v>
      </c>
    </row>
    <row r="57" spans="1:6" ht="36">
      <c r="A57" s="38" t="s">
        <v>163</v>
      </c>
      <c r="B57" s="38" t="s">
        <v>164</v>
      </c>
      <c r="C57" s="38" t="s">
        <v>165</v>
      </c>
      <c r="D57" s="40">
        <v>0</v>
      </c>
      <c r="E57" s="40">
        <v>4</v>
      </c>
      <c r="F57" s="40">
        <f t="shared" si="3"/>
        <v>0</v>
      </c>
    </row>
    <row r="58" spans="1:6" ht="24">
      <c r="A58" s="38" t="s">
        <v>166</v>
      </c>
      <c r="B58" s="38" t="s">
        <v>103</v>
      </c>
      <c r="C58" s="38" t="s">
        <v>104</v>
      </c>
      <c r="D58" s="40">
        <v>0</v>
      </c>
      <c r="E58" s="40">
        <v>2</v>
      </c>
      <c r="F58" s="40">
        <f t="shared" si="3"/>
        <v>0</v>
      </c>
    </row>
    <row r="59" spans="1:6" ht="24">
      <c r="A59" s="38" t="s">
        <v>167</v>
      </c>
      <c r="B59" s="38" t="s">
        <v>106</v>
      </c>
      <c r="C59" s="38" t="s">
        <v>107</v>
      </c>
      <c r="D59" s="40">
        <v>0</v>
      </c>
      <c r="E59" s="40">
        <v>2</v>
      </c>
      <c r="F59" s="40">
        <f t="shared" si="3"/>
        <v>0</v>
      </c>
    </row>
    <row r="60" spans="1:6" ht="48">
      <c r="A60" s="38" t="s">
        <v>168</v>
      </c>
      <c r="B60" s="38" t="s">
        <v>79</v>
      </c>
      <c r="C60" s="38" t="s">
        <v>80</v>
      </c>
      <c r="D60" s="40">
        <v>0</v>
      </c>
      <c r="E60" s="40">
        <v>1</v>
      </c>
      <c r="F60" s="40">
        <f t="shared" si="3"/>
        <v>0</v>
      </c>
    </row>
    <row r="61" spans="1:6" ht="36">
      <c r="A61" s="38" t="s">
        <v>169</v>
      </c>
      <c r="B61" s="38" t="s">
        <v>90</v>
      </c>
      <c r="C61" s="38" t="s">
        <v>91</v>
      </c>
      <c r="D61" s="40">
        <v>0</v>
      </c>
      <c r="E61" s="40">
        <v>1</v>
      </c>
      <c r="F61" s="40">
        <f t="shared" si="3"/>
        <v>0</v>
      </c>
    </row>
    <row r="62" spans="1:6" ht="36">
      <c r="A62" s="38" t="s">
        <v>170</v>
      </c>
      <c r="B62" s="38" t="s">
        <v>171</v>
      </c>
      <c r="C62" s="38" t="s">
        <v>172</v>
      </c>
      <c r="D62" s="40">
        <v>0</v>
      </c>
      <c r="E62" s="40">
        <v>2</v>
      </c>
      <c r="F62" s="40">
        <f t="shared" si="3"/>
        <v>0</v>
      </c>
    </row>
    <row r="63" spans="1:6" ht="36">
      <c r="A63" s="38" t="s">
        <v>173</v>
      </c>
      <c r="B63" s="38" t="s">
        <v>174</v>
      </c>
      <c r="C63" s="38" t="s">
        <v>175</v>
      </c>
      <c r="D63" s="40">
        <v>0</v>
      </c>
      <c r="E63" s="40">
        <v>3</v>
      </c>
      <c r="F63" s="40">
        <f t="shared" si="3"/>
        <v>0</v>
      </c>
    </row>
    <row r="64" spans="5:6" ht="12">
      <c r="E64" s="41" t="s">
        <v>84</v>
      </c>
      <c r="F64" s="42">
        <f>SUM(F55:F63)</f>
        <v>0</v>
      </c>
    </row>
    <row r="65" spans="5:6" ht="12">
      <c r="E65" s="41" t="s">
        <v>85</v>
      </c>
      <c r="F65" s="42">
        <v>3</v>
      </c>
    </row>
    <row r="66" spans="5:6" ht="12">
      <c r="E66" s="41" t="s">
        <v>86</v>
      </c>
      <c r="F66" s="42">
        <f>PRODUCT(F64,F65)</f>
        <v>0</v>
      </c>
    </row>
    <row r="67" ht="12">
      <c r="A67" s="37" t="s">
        <v>176</v>
      </c>
    </row>
    <row r="68" spans="1:6" ht="36">
      <c r="A68" s="38" t="s">
        <v>177</v>
      </c>
      <c r="B68" s="38" t="s">
        <v>178</v>
      </c>
      <c r="C68" s="38" t="s">
        <v>179</v>
      </c>
      <c r="D68" s="40">
        <v>0</v>
      </c>
      <c r="E68" s="40">
        <v>1</v>
      </c>
      <c r="F68" s="40">
        <f aca="true" t="shared" si="4" ref="F68:F76">PRODUCT(E68,D68)</f>
        <v>0</v>
      </c>
    </row>
    <row r="69" spans="1:6" ht="36">
      <c r="A69" s="38" t="s">
        <v>180</v>
      </c>
      <c r="B69" s="38" t="s">
        <v>181</v>
      </c>
      <c r="C69" s="38" t="s">
        <v>182</v>
      </c>
      <c r="D69" s="40">
        <v>0</v>
      </c>
      <c r="E69" s="40">
        <v>1</v>
      </c>
      <c r="F69" s="40">
        <f t="shared" si="4"/>
        <v>0</v>
      </c>
    </row>
    <row r="70" spans="1:6" ht="36">
      <c r="A70" s="38" t="s">
        <v>183</v>
      </c>
      <c r="B70" s="38" t="s">
        <v>184</v>
      </c>
      <c r="C70" s="38" t="s">
        <v>185</v>
      </c>
      <c r="D70" s="40">
        <v>0</v>
      </c>
      <c r="E70" s="40">
        <v>4</v>
      </c>
      <c r="F70" s="40">
        <f t="shared" si="4"/>
        <v>0</v>
      </c>
    </row>
    <row r="71" spans="1:6" ht="24">
      <c r="A71" s="38" t="s">
        <v>186</v>
      </c>
      <c r="B71" s="38" t="s">
        <v>103</v>
      </c>
      <c r="C71" s="38" t="s">
        <v>104</v>
      </c>
      <c r="D71" s="40">
        <v>0</v>
      </c>
      <c r="E71" s="40">
        <v>2</v>
      </c>
      <c r="F71" s="40">
        <f t="shared" si="4"/>
        <v>0</v>
      </c>
    </row>
    <row r="72" spans="1:6" ht="24">
      <c r="A72" s="38" t="s">
        <v>187</v>
      </c>
      <c r="B72" s="38" t="s">
        <v>106</v>
      </c>
      <c r="C72" s="38" t="s">
        <v>107</v>
      </c>
      <c r="D72" s="40">
        <v>0</v>
      </c>
      <c r="E72" s="40">
        <v>2</v>
      </c>
      <c r="F72" s="40">
        <f t="shared" si="4"/>
        <v>0</v>
      </c>
    </row>
    <row r="73" spans="1:6" ht="48">
      <c r="A73" s="38" t="s">
        <v>188</v>
      </c>
      <c r="B73" s="38" t="s">
        <v>79</v>
      </c>
      <c r="C73" s="38" t="s">
        <v>80</v>
      </c>
      <c r="D73" s="40">
        <v>0</v>
      </c>
      <c r="E73" s="40">
        <v>1</v>
      </c>
      <c r="F73" s="40">
        <f t="shared" si="4"/>
        <v>0</v>
      </c>
    </row>
    <row r="74" spans="1:6" ht="36">
      <c r="A74" s="38" t="s">
        <v>189</v>
      </c>
      <c r="B74" s="38" t="s">
        <v>90</v>
      </c>
      <c r="C74" s="38" t="s">
        <v>91</v>
      </c>
      <c r="D74" s="40">
        <v>0</v>
      </c>
      <c r="E74" s="40">
        <v>1</v>
      </c>
      <c r="F74" s="40">
        <f t="shared" si="4"/>
        <v>0</v>
      </c>
    </row>
    <row r="75" spans="1:6" ht="36">
      <c r="A75" s="38" t="s">
        <v>190</v>
      </c>
      <c r="B75" s="38" t="s">
        <v>191</v>
      </c>
      <c r="C75" s="38" t="s">
        <v>192</v>
      </c>
      <c r="D75" s="40">
        <v>0</v>
      </c>
      <c r="E75" s="40">
        <v>2</v>
      </c>
      <c r="F75" s="40">
        <f t="shared" si="4"/>
        <v>0</v>
      </c>
    </row>
    <row r="76" spans="1:6" ht="36">
      <c r="A76" s="38" t="s">
        <v>193</v>
      </c>
      <c r="B76" s="38" t="s">
        <v>194</v>
      </c>
      <c r="C76" s="38" t="s">
        <v>195</v>
      </c>
      <c r="D76" s="40">
        <v>0</v>
      </c>
      <c r="E76" s="40">
        <v>3</v>
      </c>
      <c r="F76" s="40">
        <f t="shared" si="4"/>
        <v>0</v>
      </c>
    </row>
    <row r="77" spans="5:6" ht="12">
      <c r="E77" s="41" t="s">
        <v>84</v>
      </c>
      <c r="F77" s="42">
        <f>SUM(F68:F76)</f>
        <v>0</v>
      </c>
    </row>
    <row r="78" spans="5:6" ht="12">
      <c r="E78" s="41" t="s">
        <v>85</v>
      </c>
      <c r="F78" s="42">
        <v>2</v>
      </c>
    </row>
    <row r="79" spans="5:6" ht="12">
      <c r="E79" s="41" t="s">
        <v>86</v>
      </c>
      <c r="F79" s="42">
        <f>PRODUCT(F77,F78)</f>
        <v>0</v>
      </c>
    </row>
    <row r="80" ht="12">
      <c r="A80" s="37" t="s">
        <v>196</v>
      </c>
    </row>
    <row r="81" spans="1:6" ht="36">
      <c r="A81" s="38" t="s">
        <v>197</v>
      </c>
      <c r="B81" s="38" t="s">
        <v>94</v>
      </c>
      <c r="C81" s="38" t="s">
        <v>95</v>
      </c>
      <c r="D81" s="40">
        <v>0</v>
      </c>
      <c r="E81" s="40">
        <v>2</v>
      </c>
      <c r="F81" s="40">
        <f aca="true" t="shared" si="5" ref="F81:F89">PRODUCT(E81,D81)</f>
        <v>0</v>
      </c>
    </row>
    <row r="82" spans="1:6" ht="36">
      <c r="A82" s="38" t="s">
        <v>198</v>
      </c>
      <c r="B82" s="38" t="s">
        <v>97</v>
      </c>
      <c r="C82" s="38" t="s">
        <v>98</v>
      </c>
      <c r="D82" s="40">
        <v>0</v>
      </c>
      <c r="E82" s="40">
        <v>2</v>
      </c>
      <c r="F82" s="40">
        <f t="shared" si="5"/>
        <v>0</v>
      </c>
    </row>
    <row r="83" spans="1:6" ht="36">
      <c r="A83" s="38" t="s">
        <v>199</v>
      </c>
      <c r="B83" s="38" t="s">
        <v>100</v>
      </c>
      <c r="C83" s="38" t="s">
        <v>101</v>
      </c>
      <c r="D83" s="40">
        <v>0</v>
      </c>
      <c r="E83" s="40">
        <v>6</v>
      </c>
      <c r="F83" s="40">
        <f t="shared" si="5"/>
        <v>0</v>
      </c>
    </row>
    <row r="84" spans="1:6" ht="24">
      <c r="A84" s="38" t="s">
        <v>200</v>
      </c>
      <c r="B84" s="38" t="s">
        <v>103</v>
      </c>
      <c r="C84" s="38" t="s">
        <v>104</v>
      </c>
      <c r="D84" s="40">
        <v>0</v>
      </c>
      <c r="E84" s="40">
        <v>4</v>
      </c>
      <c r="F84" s="40">
        <f t="shared" si="5"/>
        <v>0</v>
      </c>
    </row>
    <row r="85" spans="1:6" ht="24">
      <c r="A85" s="38" t="s">
        <v>201</v>
      </c>
      <c r="B85" s="38" t="s">
        <v>106</v>
      </c>
      <c r="C85" s="38" t="s">
        <v>107</v>
      </c>
      <c r="D85" s="40">
        <v>0</v>
      </c>
      <c r="E85" s="40">
        <v>4</v>
      </c>
      <c r="F85" s="40">
        <f t="shared" si="5"/>
        <v>0</v>
      </c>
    </row>
    <row r="86" spans="1:6" ht="48">
      <c r="A86" s="38" t="s">
        <v>202</v>
      </c>
      <c r="B86" s="38" t="s">
        <v>79</v>
      </c>
      <c r="C86" s="38" t="s">
        <v>80</v>
      </c>
      <c r="D86" s="40">
        <v>0</v>
      </c>
      <c r="E86" s="40">
        <v>2</v>
      </c>
      <c r="F86" s="40">
        <f t="shared" si="5"/>
        <v>0</v>
      </c>
    </row>
    <row r="87" spans="1:6" ht="36">
      <c r="A87" s="38" t="s">
        <v>203</v>
      </c>
      <c r="B87" s="38" t="s">
        <v>82</v>
      </c>
      <c r="C87" s="38" t="s">
        <v>83</v>
      </c>
      <c r="D87" s="40">
        <v>0</v>
      </c>
      <c r="E87" s="40">
        <v>1</v>
      </c>
      <c r="F87" s="40">
        <f t="shared" si="5"/>
        <v>0</v>
      </c>
    </row>
    <row r="88" spans="1:6" ht="24">
      <c r="A88" s="38" t="s">
        <v>204</v>
      </c>
      <c r="B88" s="38" t="s">
        <v>111</v>
      </c>
      <c r="C88" s="38" t="s">
        <v>112</v>
      </c>
      <c r="D88" s="40">
        <v>0</v>
      </c>
      <c r="E88" s="40">
        <v>4</v>
      </c>
      <c r="F88" s="40">
        <f t="shared" si="5"/>
        <v>0</v>
      </c>
    </row>
    <row r="89" spans="1:6" ht="24">
      <c r="A89" s="38" t="s">
        <v>205</v>
      </c>
      <c r="B89" s="38" t="s">
        <v>114</v>
      </c>
      <c r="C89" s="38" t="s">
        <v>115</v>
      </c>
      <c r="D89" s="40">
        <v>0</v>
      </c>
      <c r="E89" s="40">
        <v>6</v>
      </c>
      <c r="F89" s="40">
        <f t="shared" si="5"/>
        <v>0</v>
      </c>
    </row>
    <row r="90" spans="5:6" ht="12">
      <c r="E90" s="41" t="s">
        <v>84</v>
      </c>
      <c r="F90" s="42">
        <f>SUM(F81:F89)</f>
        <v>0</v>
      </c>
    </row>
    <row r="91" spans="5:6" ht="12">
      <c r="E91" s="41" t="s">
        <v>85</v>
      </c>
      <c r="F91" s="42">
        <v>13</v>
      </c>
    </row>
    <row r="92" spans="5:6" ht="12">
      <c r="E92" s="41" t="s">
        <v>86</v>
      </c>
      <c r="F92" s="42">
        <f>PRODUCT(F90,F91)</f>
        <v>0</v>
      </c>
    </row>
  </sheetData>
  <printOptions horizontalCentered="1"/>
  <pageMargins left="0.2" right="0.2" top="0.4" bottom="0.4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"Торговый Дизайн"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Белых</dc:creator>
  <cp:keywords/>
  <dc:description/>
  <cp:lastModifiedBy>admin</cp:lastModifiedBy>
  <cp:lastPrinted>2010-06-15T07:33:46Z</cp:lastPrinted>
  <dcterms:created xsi:type="dcterms:W3CDTF">2010-06-15T07:30:47Z</dcterms:created>
  <dcterms:modified xsi:type="dcterms:W3CDTF">2010-06-23T06:50:25Z</dcterms:modified>
  <cp:category/>
  <cp:version/>
  <cp:contentType/>
  <cp:contentStatus/>
</cp:coreProperties>
</file>