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Спецификация" sheetId="1" r:id="rId1"/>
    <sheet name="Линии оборудования" sheetId="2" r:id="rId2"/>
  </sheets>
  <externalReferences>
    <externalReference r:id="rId5"/>
  </externalReferences>
  <definedNames>
    <definedName name="_xlnm.Print_Titles" localSheetId="1">'Линии оборудования'!$4:$4</definedName>
    <definedName name="_xlnm.Print_Titles" localSheetId="0">'Спецификация'!$8:$8</definedName>
    <definedName name="Количество_единиц">'Спецификация'!$M:$M</definedName>
    <definedName name="Количество_модулей_в_линии">Линии '[1]оборудования'!$D:$D</definedName>
    <definedName name="Марка_оборудования">'Спецификация'!$D:$D</definedName>
    <definedName name="Наименование_модуля">Линии '[1]оборудования'!$B:$B</definedName>
    <definedName name="Наименование_оборудования">'Спецификация'!$C:$C</definedName>
    <definedName name="Нумерация_модуля_в_линии">Линии '[1]оборудования'!$A:$A</definedName>
    <definedName name="Нумерация_оборудования">'Спецификация'!$A:$A</definedName>
    <definedName name="Цена_модуля">Линии '[1]оборудования'!$E:$E</definedName>
    <definedName name="Цена_оборудования">'Спецификация'!$N:$N</definedName>
  </definedNames>
  <calcPr fullCalcOnLoad="1" refMode="R1C1"/>
</workbook>
</file>

<file path=xl/sharedStrings.xml><?xml version="1.0" encoding="utf-8"?>
<sst xmlns="http://schemas.openxmlformats.org/spreadsheetml/2006/main" count="457" uniqueCount="286">
  <si>
    <t>Стол упаковочный</t>
  </si>
  <si>
    <t>СУП 1</t>
  </si>
  <si>
    <t>Русь</t>
  </si>
  <si>
    <t>Россия</t>
  </si>
  <si>
    <t>1000х600х900</t>
  </si>
  <si>
    <t>Шкаф для одежды ШР14М</t>
  </si>
  <si>
    <t>ШР14М</t>
  </si>
  <si>
    <t>Линкос</t>
  </si>
  <si>
    <t>300х500х1850</t>
  </si>
  <si>
    <t>Четыре ячейки, материал - холоднокатанный лист толщиной 0.8 мм</t>
  </si>
  <si>
    <t>Шкаф  ШР28М</t>
  </si>
  <si>
    <t>ШР28М</t>
  </si>
  <si>
    <t>600х500х1850</t>
  </si>
  <si>
    <t>Восемь ячеек, материал - холоднокатанный лист толщиной 0.8 мм</t>
  </si>
  <si>
    <t>Шкаф среднетемпературный  ШС1.4-2.00 (Duet G1) со стекл. дверью</t>
  </si>
  <si>
    <t>ШС 1400G1</t>
  </si>
  <si>
    <t>Cryspi</t>
  </si>
  <si>
    <t>1640х710х1940</t>
  </si>
  <si>
    <t>1…10</t>
  </si>
  <si>
    <t>Две стеклянные раздвижные двери, 10 полок 717х580</t>
  </si>
  <si>
    <t>220В/1Ф</t>
  </si>
  <si>
    <t>Витрина демонстрационная, широкая</t>
  </si>
  <si>
    <t>F40160GS</t>
  </si>
  <si>
    <t>1600х528х2300</t>
  </si>
  <si>
    <t>Кассовый бокс правый</t>
  </si>
  <si>
    <t>SPARTA 140 R</t>
  </si>
  <si>
    <t>SCS</t>
  </si>
  <si>
    <t>Италия</t>
  </si>
  <si>
    <t>1440х1010х850</t>
  </si>
  <si>
    <t>Без транспортера</t>
  </si>
  <si>
    <t>CAS Corp.Ltd.Весы LP-15 R</t>
  </si>
  <si>
    <t>Весы LP-15 R</t>
  </si>
  <si>
    <t>CAS</t>
  </si>
  <si>
    <t>Корея</t>
  </si>
  <si>
    <t>410х430х197</t>
  </si>
  <si>
    <t>Предел взвешивания / точность - 15 кг / 5 г, платформа 400х245 мм, высокоскоростной принтер этикеток, подведение итогов продаж, 54 клавиши прямого доступа, запоминание 600 различных цен товаров, предусмотрена стыковка с компьютером, со стойкой</t>
  </si>
  <si>
    <t>A.R.CADDIE S.A. Коллектор для корзин  7.745.52.03</t>
  </si>
  <si>
    <t>7.745.52.03 new</t>
  </si>
  <si>
    <t>Caddie</t>
  </si>
  <si>
    <t>Франция</t>
  </si>
  <si>
    <t>420х280х220</t>
  </si>
  <si>
    <t>Оцинк. металл, 4 поворотных колеса</t>
  </si>
  <si>
    <t>Beckers Italy Cлайсер серии ES 250</t>
  </si>
  <si>
    <t>ES 250</t>
  </si>
  <si>
    <t>Beckers</t>
  </si>
  <si>
    <t>480х363х368</t>
  </si>
  <si>
    <t>d ножа 250мм</t>
  </si>
  <si>
    <t>Ларь морозильный</t>
  </si>
  <si>
    <t>Salzburg 210</t>
  </si>
  <si>
    <t>AHT</t>
  </si>
  <si>
    <t>Австрия</t>
  </si>
  <si>
    <t>2100х800х830</t>
  </si>
  <si>
    <t>-18…-23</t>
  </si>
  <si>
    <t>Стеклянные гнутые раздвижные створки, 7 корзин корзины не входят в комплект, колеса</t>
  </si>
  <si>
    <t>Salzburg 250</t>
  </si>
  <si>
    <t>2500х800х830</t>
  </si>
  <si>
    <t>Стеклянные гнутые раздвижные створки, 8 корзин корзины не входят в комплект, колеса</t>
  </si>
  <si>
    <t>Ворота механические</t>
  </si>
  <si>
    <t>К11лев.</t>
  </si>
  <si>
    <t>_</t>
  </si>
  <si>
    <t>Выполнены из нержавеющей стали с хромированным покрытием.</t>
  </si>
  <si>
    <t>Корзина покупательская (2 красные ручки)</t>
  </si>
  <si>
    <t>Корзина 2 ручки</t>
  </si>
  <si>
    <t>460х300х200</t>
  </si>
  <si>
    <t>Оцинкованная</t>
  </si>
  <si>
    <t>Стол производственный</t>
  </si>
  <si>
    <t>РПС-450</t>
  </si>
  <si>
    <t>450х600х870</t>
  </si>
  <si>
    <t>центральный</t>
  </si>
  <si>
    <t>Стойка корзинная</t>
  </si>
  <si>
    <t>ТС 356</t>
  </si>
  <si>
    <t>440х380х1800</t>
  </si>
  <si>
    <t>6 полок</t>
  </si>
  <si>
    <t>Накопитель 100х45х10 стеллажный. 5-ти секц.</t>
  </si>
  <si>
    <t>Накопитель 100х45х10</t>
  </si>
  <si>
    <t>ТЕХПЛАСТ</t>
  </si>
  <si>
    <t>1000х450х100/200</t>
  </si>
  <si>
    <t>5-ти секционный</t>
  </si>
  <si>
    <t>Пристенный стеллаж угл. вш. 90 гр. H=2300 мм</t>
  </si>
  <si>
    <t>Серия Praktisch (P031)</t>
  </si>
  <si>
    <t>Спинка - стандартная. База - металлическая 470. Навес - без навеса. Полки:  метал. g=370 - 2, метал. g=470 - 3.</t>
  </si>
  <si>
    <t>Пристенный стеллаж угл. вн. 90 гр. H=2300 мм</t>
  </si>
  <si>
    <t>Серия Praktisch (P018)</t>
  </si>
  <si>
    <t>Дополнительная группа для пристенного стеллажа H=2300 мм (правая)</t>
  </si>
  <si>
    <t>Серия Praktisch</t>
  </si>
  <si>
    <t>База - металлическая 470.</t>
  </si>
  <si>
    <t>Дополнительная группа для пристенного стеллажа H=1800 мм (правая)</t>
  </si>
  <si>
    <t>Пристенный стеллаж L=665 мм H=2300 мм</t>
  </si>
  <si>
    <t>Серия Praktisch (P017)</t>
  </si>
  <si>
    <t>Пристенный стеллаж L=1250 мм H=2300 мм</t>
  </si>
  <si>
    <t>Серия Praktisch (P016)</t>
  </si>
  <si>
    <t>Пристенный стеллаж L=1000 мм H=2300 мм</t>
  </si>
  <si>
    <t>Серия Praktisch (P014)</t>
  </si>
  <si>
    <t>Серия Praktisch (P013)</t>
  </si>
  <si>
    <t>Спинка - стандартная. База - металлическая 470. Навес - без навеса. Базовый элемент - кoроб хлебный. Полки:   хлебная - 3.</t>
  </si>
  <si>
    <t>Пристенный стеллаж L=1000 мм H=1800 мм</t>
  </si>
  <si>
    <t>Серия Praktisch (P012)</t>
  </si>
  <si>
    <t>Дополнительная группа для островного стеллажа H=1800 мм (правая)</t>
  </si>
  <si>
    <t>База - металлическая 470/металлическая 470.</t>
  </si>
  <si>
    <t>Островной стеллаж L=1250 мм H=1800 мм</t>
  </si>
  <si>
    <t>Серия Praktisch (P011)</t>
  </si>
  <si>
    <t>Спинка - стандартная-стандартная. База - металлическая 470/металлическая 470. Навес - без навеса/без навеса. Полки:  метал. g=370 - 4, метал. g=470 - 6.</t>
  </si>
  <si>
    <t>Ценникодержатель 1250</t>
  </si>
  <si>
    <t>T-TH 0100125</t>
  </si>
  <si>
    <t>Ценникодержатель 1000</t>
  </si>
  <si>
    <t>T-TH 0100100</t>
  </si>
  <si>
    <t>Ценникодержатель 665</t>
  </si>
  <si>
    <t>T-TH 0100066</t>
  </si>
  <si>
    <t>Крышка стеллажа отдельная 1250х80</t>
  </si>
  <si>
    <t>T-TC 0203125</t>
  </si>
  <si>
    <t>Крышка стеллажа отдельная 1000х80</t>
  </si>
  <si>
    <t>T-TC 0203100</t>
  </si>
  <si>
    <t>Крышка стеллажа крайняя 1250х80</t>
  </si>
  <si>
    <t>T-TC 0202125</t>
  </si>
  <si>
    <t>Крышка стеллажа крайняя 1000х80</t>
  </si>
  <si>
    <t>T-TC 0202100</t>
  </si>
  <si>
    <t>Крышка стеллажа центральная 1250х80</t>
  </si>
  <si>
    <t>T-TC 0201125</t>
  </si>
  <si>
    <t>Крышка стеллажа центральная 1000х80</t>
  </si>
  <si>
    <t>T-TC 0201100</t>
  </si>
  <si>
    <t>Отбойник 1250</t>
  </si>
  <si>
    <t>T-PT 0200125</t>
  </si>
  <si>
    <t>Отбойник 1000</t>
  </si>
  <si>
    <t>T-PT 0200100</t>
  </si>
  <si>
    <t>Отбойник 665</t>
  </si>
  <si>
    <t>T-PT 0200066</t>
  </si>
  <si>
    <t>Плинтус 1250</t>
  </si>
  <si>
    <t>T-PT 0100125</t>
  </si>
  <si>
    <t>Плинтус 1000</t>
  </si>
  <si>
    <t>T-PT 0100100</t>
  </si>
  <si>
    <t>Плинтус 665</t>
  </si>
  <si>
    <t>T-PT 0100066</t>
  </si>
  <si>
    <t>Серия ME</t>
  </si>
  <si>
    <t>Серия ME (M009)</t>
  </si>
  <si>
    <t>Спинка - стандартная. База - металлическая 470. Навес - без навеса. Полки:  метал. 470 - 3.</t>
  </si>
  <si>
    <t>Гриль электрический</t>
  </si>
  <si>
    <t>ER-201L</t>
  </si>
  <si>
    <t>1000x900x1800</t>
  </si>
  <si>
    <t>50-300</t>
  </si>
  <si>
    <t>загрузка кур: 48-60шт.</t>
  </si>
  <si>
    <t>380В/3Ф</t>
  </si>
  <si>
    <t>TEN-1000-03_Ценникодержатель 1000 мм</t>
  </si>
  <si>
    <t>TEN-1000-03</t>
  </si>
  <si>
    <t>HL DISPLAY</t>
  </si>
  <si>
    <t>Швеция</t>
  </si>
  <si>
    <t>Укажите цвет</t>
  </si>
  <si>
    <t>FAGOR IND, S. COOP. LTDA. Стол пристенный MMD-146</t>
  </si>
  <si>
    <t>MMD- 146</t>
  </si>
  <si>
    <t>Edesa</t>
  </si>
  <si>
    <t>1400х600х850</t>
  </si>
  <si>
    <t>Открытый, пристенный с полкой</t>
  </si>
  <si>
    <t>Стол разделочный пристенный СРПН 1000/600</t>
  </si>
  <si>
    <t>СРПН 1000/600</t>
  </si>
  <si>
    <t>1000х600х870</t>
  </si>
  <si>
    <t>Пристенный с бортом, выполнен полностью из импортной шлифованной нержавеющей стали, сплошная полка</t>
  </si>
  <si>
    <t>Ванна моечная цельнотянутая односекционная МВН-1 600/600</t>
  </si>
  <si>
    <t>МВН-1 600/600</t>
  </si>
  <si>
    <t>600х600х920</t>
  </si>
  <si>
    <t>Емкость - пищевая нержавеющая сталь, каркас - нержавеющая сталь, комплектуется сливным сифоном с гидрозатвором</t>
  </si>
  <si>
    <t>Зонт вент. ЗВ-1200/900</t>
  </si>
  <si>
    <t>Зонт ЗВ-1200/900</t>
  </si>
  <si>
    <t>1250х1000х530</t>
  </si>
  <si>
    <t>Изготовлены из нержавеющей стали марки AISI</t>
  </si>
  <si>
    <t>Линия холодильных витрин Symphony C из 4 секций - 1250 х 2; 3750 х 1; угол внутренний 90 гр. х 1</t>
  </si>
  <si>
    <t>Symphony C 3H2</t>
  </si>
  <si>
    <t>+1...+7</t>
  </si>
  <si>
    <t>Суммарное холодопотребление линии - 3750 Вт.</t>
  </si>
  <si>
    <t>Линия холодильных витрин Symphony C из 2 секций - 2500 х 1; угол внутренний 90 гр. х 1</t>
  </si>
  <si>
    <t>Суммарное холодопотребление линии - 1875 Вт.</t>
  </si>
  <si>
    <t>Линия пристенных охлаждаемых стеллажей Symphony M из 1 секции - 3750 х 1</t>
  </si>
  <si>
    <t>Symphony MH</t>
  </si>
  <si>
    <t>Суммарное холодопотребление линии - 6244 Вт.</t>
  </si>
  <si>
    <t>Линия охлаждаемых стеллажей Symphony MHL из 1 секции - 1875 х 1</t>
  </si>
  <si>
    <t>-1...+1</t>
  </si>
  <si>
    <t>Суммарное холодопотребление линии - 3500 Вт.</t>
  </si>
  <si>
    <t>Линия пристенных охлаждаемых стеллажей Symphony M из 1 секции - 1250 х 1</t>
  </si>
  <si>
    <t>Суммарное холодопотребление линии - 2081 Вт.</t>
  </si>
  <si>
    <t>Линия холодильных витрин Symphony C CG из 1 секции - 1250 х 1</t>
  </si>
  <si>
    <t>Symphony C SG 3H2</t>
  </si>
  <si>
    <t>Суммарное холодопотребление линии - 625 Вт.</t>
  </si>
  <si>
    <t>ИТОГО:</t>
  </si>
  <si>
    <t>9. Линия холодильных витрин Symphony C из 2 секций - 2500 х 1; угол внутренний 90 гр. х 1</t>
  </si>
  <si>
    <t>№ п/п</t>
  </si>
  <si>
    <t>Наименование оборудования</t>
  </si>
  <si>
    <t>Конструктивные особенности</t>
  </si>
  <si>
    <t>Кол-во</t>
  </si>
  <si>
    <t>Цена за ед-цу</t>
  </si>
  <si>
    <t>Стоимость</t>
  </si>
  <si>
    <t>9. 1</t>
  </si>
  <si>
    <t>Комплект соединительный для ВПС (Symphony C)</t>
  </si>
  <si>
    <t>9. 2</t>
  </si>
  <si>
    <t>Монтажный набор (свыше 4 кВт) для ВПС (Symphony C)</t>
  </si>
  <si>
    <t>9. 3</t>
  </si>
  <si>
    <t>Боковая панель со стеклом (Symphony CN)</t>
  </si>
  <si>
    <t>9. 4</t>
  </si>
  <si>
    <t>Доска навесная для весов (420х322) для ВПС (Symphony C)</t>
  </si>
  <si>
    <t>9. 5</t>
  </si>
  <si>
    <t>Витрина холодильная Symphony C 3H2 AF90</t>
  </si>
  <si>
    <t>9. 6</t>
  </si>
  <si>
    <t>Витрина-прилавок среднетемп.ВПС-2-0,528-2,43 Symphony С 2500 Slave</t>
  </si>
  <si>
    <t>Стоимость линии:</t>
  </si>
  <si>
    <t>10. Линия холодильных витрин Symphony C из 4 секций - 1250 х 2; 3750 х 1; угол внутренний 90 гр. х 1</t>
  </si>
  <si>
    <t>10. 1</t>
  </si>
  <si>
    <t>10. 2</t>
  </si>
  <si>
    <t>Шторка ночная (оргстекло) для ВПС (Symphony C SG)</t>
  </si>
  <si>
    <t>Из оргстекла</t>
  </si>
  <si>
    <t>10. 3</t>
  </si>
  <si>
    <t>10. 4</t>
  </si>
  <si>
    <t>Разделитель герметичный (с кпл. соединит. эл-ов) для ВП (Symphony CN)</t>
  </si>
  <si>
    <t>10. 5</t>
  </si>
  <si>
    <t>10. 6</t>
  </si>
  <si>
    <t>10. 7</t>
  </si>
  <si>
    <t>10. 8</t>
  </si>
  <si>
    <t>Витрина-прилавок среднетемп.ВПС-2-0,792-3,645 Symphony С 3750 Slave</t>
  </si>
  <si>
    <t>10. 9</t>
  </si>
  <si>
    <t>Витрина-прилавок среднетемп.ВПС-2-0.264-1.215 Symphony С 1250 Slave</t>
  </si>
  <si>
    <t>11. Линия холодильных витрин Symphony C CG из 1 секции - 1250 х 1</t>
  </si>
  <si>
    <t>11. 1</t>
  </si>
  <si>
    <t>Комплект соединительный для ВПС (Symphony C SG)</t>
  </si>
  <si>
    <t>11. 2</t>
  </si>
  <si>
    <t>Монтажный набор (до 4 кВт) для ВПС (Symphony C SG)</t>
  </si>
  <si>
    <t>11. 3</t>
  </si>
  <si>
    <t>Витрина-прилавок среднетемп.с низким ст.ВПС-2-0.264-1.215 Symphony С SG 1250 Sla</t>
  </si>
  <si>
    <t>12. Линия охлаждаемых стеллажей Symphony MHL из 1 секции - 1875 х 1</t>
  </si>
  <si>
    <t>12. 1</t>
  </si>
  <si>
    <t>Стеллаж гастрон.. ВПВ 2-1,61-5,92 (Symphony MН 1880) Slave</t>
  </si>
  <si>
    <t>12. 2</t>
  </si>
  <si>
    <t>Рейка для ценника полки навесной 940х40(h) для ВПВ (Symphony M)</t>
  </si>
  <si>
    <t>12. 3</t>
  </si>
  <si>
    <t>Рейка для ценника полки базовой 940x60(h) для ВПВ (Symphony M)</t>
  </si>
  <si>
    <t>12. 4</t>
  </si>
  <si>
    <t>Подсветка полок стеллажа 1880 для ВПВ (Symphony MHL)</t>
  </si>
  <si>
    <t>12. 5</t>
  </si>
  <si>
    <t>Полка навесная с подсветкой (610х940) для ВПВ (Symphony MHL/LML)</t>
  </si>
  <si>
    <t xml:space="preserve">Полки 610 мм. </t>
  </si>
  <si>
    <t>13. Линия пристенных охлаждаемых стеллажей Symphony M из 1 секции - 1250 х 1</t>
  </si>
  <si>
    <t>13. 1</t>
  </si>
  <si>
    <t>Комплект соединительный для ВПВ ( Symphony MH)</t>
  </si>
  <si>
    <t>13. 2</t>
  </si>
  <si>
    <t>Монтажный набор (до 4 кВт) для ВПВ (Symphony MH)</t>
  </si>
  <si>
    <t>13. 3</t>
  </si>
  <si>
    <t>Боковая панель с зеркалом для ВПВ ( Symphony MН) правая</t>
  </si>
  <si>
    <t>13. 4</t>
  </si>
  <si>
    <t>Боковая панель с зеркалом для ВПВ ( Symphony MН) левая</t>
  </si>
  <si>
    <t>13. 5</t>
  </si>
  <si>
    <t>Стеллаж узкий высокий ВПВ С-2-1,07-3,93 (Symphony MН 1250) Slave</t>
  </si>
  <si>
    <t>13. 6</t>
  </si>
  <si>
    <t>Рейка для ценника полки навесной (L=1,25 м) для ВПВ (Symphony MHL)</t>
  </si>
  <si>
    <t>13. 7</t>
  </si>
  <si>
    <t>Рейка для ценника полки базовой (L=1,25 м) для ВПВ (Symphony MHL)</t>
  </si>
  <si>
    <t>13. 8</t>
  </si>
  <si>
    <t>Полка навесная металл.(510х1250) с кронштейнами для ВПВ ( Symphony M)</t>
  </si>
  <si>
    <t xml:space="preserve">Полки 510 мм. </t>
  </si>
  <si>
    <t>13. 9</t>
  </si>
  <si>
    <t>Ограничитель фронт.решет.1250х80(h) для полки навесной для ВПВ(Symphony M/MH/ML/</t>
  </si>
  <si>
    <t>13. 10</t>
  </si>
  <si>
    <t>Зеркало наклонное 360х1250мм для ВПВ (Symphony M)</t>
  </si>
  <si>
    <t xml:space="preserve">Зеркальный навес. </t>
  </si>
  <si>
    <t>14. Линия пристенных охлаждаемых стеллажей Symphony M из 1 секции - 3750 х 1</t>
  </si>
  <si>
    <t>14. 1</t>
  </si>
  <si>
    <t>14. 2</t>
  </si>
  <si>
    <t>14. 3</t>
  </si>
  <si>
    <t>14. 4</t>
  </si>
  <si>
    <t>Стеллаж узкий высокий ВПВ С-2-3,21-11,79 (Symphony MН 3750) Slave</t>
  </si>
  <si>
    <t>14. 5</t>
  </si>
  <si>
    <t>14. 6</t>
  </si>
  <si>
    <t>14. 7</t>
  </si>
  <si>
    <t>Шторка ночная (L=1,25м) с соед. кпл. для ВПВ (Symphony MHL)</t>
  </si>
  <si>
    <t>14. 8</t>
  </si>
  <si>
    <t>Суммарная электрическая мощность:</t>
  </si>
  <si>
    <t>N П/П</t>
  </si>
  <si>
    <t>NN НА ПЛАНЕ</t>
  </si>
  <si>
    <t>НАИМЕНОВАНИЕ ОБОРУДОВАНИЯ</t>
  </si>
  <si>
    <t>МОДЕЛЬ</t>
  </si>
  <si>
    <t>ФИРМА-ИЗГОТОВИТЕЛЬ</t>
  </si>
  <si>
    <t>СТРАНА</t>
  </si>
  <si>
    <t>РАЗМЕРЫ, ММ</t>
  </si>
  <si>
    <t>ТЕМПЕР. РЕЖИМ, С</t>
  </si>
  <si>
    <t>ОБЪЕМ, Л</t>
  </si>
  <si>
    <t>КОНСТРУКТИВНЫЕ ОСОБЕННОСТИ</t>
  </si>
  <si>
    <t>МОЩ-НОСТЬ, кВт</t>
  </si>
  <si>
    <t>НАПРЯ-ЖЕНИЕ, В</t>
  </si>
  <si>
    <t>КОЛ-ВО, ШТ.</t>
  </si>
  <si>
    <t>ЦЕНА ЗА ЕД-ЦУ, У.Е.</t>
  </si>
  <si>
    <t>СУММА, У.Е.</t>
  </si>
  <si>
    <t>Спецификация оборудования объекта: Алексеевские деликатесы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</si>
</sst>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8">
    <font>
      <sz val="10"/>
      <name val="Arial Cyr"/>
      <family val="0"/>
    </font>
    <font>
      <sz val="9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2" xfId="0" applyNumberFormat="1" applyFont="1" applyBorder="1" applyAlignment="1">
      <alignment vertical="center" wrapText="1"/>
    </xf>
    <xf numFmtId="2" fontId="5" fillId="2" borderId="2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2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2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13</xdr:col>
      <xdr:colOff>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0067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73;&#1086;&#1088;&#1091;&#1076;&#1086;&#1074;&#1072;&#1085;&#1080;&#1103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5"/>
  <sheetViews>
    <sheetView tabSelected="1" workbookViewId="0" topLeftCell="A55">
      <selection activeCell="D55" sqref="D55"/>
    </sheetView>
  </sheetViews>
  <sheetFormatPr defaultColWidth="9.00390625" defaultRowHeight="12.75"/>
  <cols>
    <col min="1" max="1" width="4.125" style="16" customWidth="1"/>
    <col min="2" max="2" width="7.25390625" style="16" customWidth="1"/>
    <col min="3" max="3" width="19.75390625" style="16" customWidth="1"/>
    <col min="4" max="4" width="9.125" style="16" customWidth="1"/>
    <col min="5" max="5" width="14.625" style="16" customWidth="1"/>
    <col min="6" max="6" width="9.25390625" style="16" customWidth="1"/>
    <col min="7" max="7" width="13.625" style="16" customWidth="1"/>
    <col min="8" max="8" width="9.125" style="16" customWidth="1"/>
    <col min="9" max="9" width="8.125" style="6" customWidth="1"/>
    <col min="10" max="10" width="19.75390625" style="20" customWidth="1"/>
    <col min="11" max="11" width="10.25390625" style="9" customWidth="1"/>
    <col min="12" max="12" width="8.875" style="1" customWidth="1"/>
    <col min="13" max="13" width="7.875" style="13" customWidth="1"/>
    <col min="14" max="15" width="10.125" style="9" customWidth="1"/>
    <col min="16" max="16384" width="9.125" style="1" customWidth="1"/>
  </cols>
  <sheetData>
    <row r="1" ht="84.75" customHeight="1"/>
    <row r="5" ht="15.75">
      <c r="A5" s="35" t="s">
        <v>285</v>
      </c>
    </row>
    <row r="7" ht="12.75" thickBot="1"/>
    <row r="8" spans="1:15" s="23" customFormat="1" ht="36.75" thickBot="1">
      <c r="A8" s="25" t="s">
        <v>270</v>
      </c>
      <c r="B8" s="25" t="s">
        <v>271</v>
      </c>
      <c r="C8" s="25" t="s">
        <v>272</v>
      </c>
      <c r="D8" s="25" t="s">
        <v>273</v>
      </c>
      <c r="E8" s="25" t="s">
        <v>274</v>
      </c>
      <c r="F8" s="25" t="s">
        <v>275</v>
      </c>
      <c r="G8" s="25" t="s">
        <v>276</v>
      </c>
      <c r="H8" s="25" t="s">
        <v>277</v>
      </c>
      <c r="I8" s="27" t="s">
        <v>278</v>
      </c>
      <c r="J8" s="29" t="s">
        <v>279</v>
      </c>
      <c r="K8" s="31" t="s">
        <v>280</v>
      </c>
      <c r="L8" s="32" t="s">
        <v>281</v>
      </c>
      <c r="M8" s="34" t="s">
        <v>282</v>
      </c>
      <c r="N8" s="31" t="s">
        <v>283</v>
      </c>
      <c r="O8" s="31" t="s">
        <v>284</v>
      </c>
    </row>
    <row r="9" spans="1:15" ht="36">
      <c r="A9" s="24">
        <v>1</v>
      </c>
      <c r="B9" s="24"/>
      <c r="C9" s="24" t="s">
        <v>36</v>
      </c>
      <c r="D9" s="24" t="s">
        <v>37</v>
      </c>
      <c r="E9" s="24" t="s">
        <v>38</v>
      </c>
      <c r="F9" s="24" t="s">
        <v>39</v>
      </c>
      <c r="G9" s="24" t="s">
        <v>40</v>
      </c>
      <c r="H9" s="24"/>
      <c r="I9" s="26"/>
      <c r="J9" s="28" t="s">
        <v>41</v>
      </c>
      <c r="K9" s="30"/>
      <c r="L9" s="2"/>
      <c r="M9" s="33">
        <v>1</v>
      </c>
      <c r="N9" s="30">
        <v>0</v>
      </c>
      <c r="O9" s="30">
        <f aca="true" t="shared" si="0" ref="O9:O40">PRODUCT(N9,M9)</f>
        <v>0</v>
      </c>
    </row>
    <row r="10" spans="1:15" ht="12">
      <c r="A10" s="17">
        <v>2</v>
      </c>
      <c r="B10" s="17"/>
      <c r="C10" s="17" t="s">
        <v>135</v>
      </c>
      <c r="D10" s="17" t="s">
        <v>136</v>
      </c>
      <c r="E10" s="17" t="s">
        <v>59</v>
      </c>
      <c r="F10" s="17" t="s">
        <v>3</v>
      </c>
      <c r="G10" s="17" t="s">
        <v>137</v>
      </c>
      <c r="H10" s="17" t="s">
        <v>138</v>
      </c>
      <c r="I10" s="7"/>
      <c r="J10" s="21" t="s">
        <v>139</v>
      </c>
      <c r="K10" s="10">
        <v>20</v>
      </c>
      <c r="L10" s="3" t="s">
        <v>140</v>
      </c>
      <c r="M10" s="14">
        <v>1</v>
      </c>
      <c r="N10" s="10">
        <v>0</v>
      </c>
      <c r="O10" s="10">
        <f t="shared" si="0"/>
        <v>0</v>
      </c>
    </row>
    <row r="11" spans="1:15" ht="24">
      <c r="A11" s="17">
        <v>3</v>
      </c>
      <c r="B11" s="17"/>
      <c r="C11" s="17" t="s">
        <v>42</v>
      </c>
      <c r="D11" s="17" t="s">
        <v>43</v>
      </c>
      <c r="E11" s="17" t="s">
        <v>44</v>
      </c>
      <c r="F11" s="17" t="s">
        <v>27</v>
      </c>
      <c r="G11" s="17" t="s">
        <v>45</v>
      </c>
      <c r="H11" s="17"/>
      <c r="I11" s="7"/>
      <c r="J11" s="21" t="s">
        <v>46</v>
      </c>
      <c r="K11" s="10"/>
      <c r="L11" s="3"/>
      <c r="M11" s="14">
        <v>1</v>
      </c>
      <c r="N11" s="10">
        <v>0</v>
      </c>
      <c r="O11" s="10">
        <f t="shared" si="0"/>
        <v>0</v>
      </c>
    </row>
    <row r="12" spans="1:15" ht="36">
      <c r="A12" s="17">
        <v>4</v>
      </c>
      <c r="B12" s="17"/>
      <c r="C12" s="17" t="s">
        <v>21</v>
      </c>
      <c r="D12" s="17" t="s">
        <v>22</v>
      </c>
      <c r="E12" s="17" t="s">
        <v>16</v>
      </c>
      <c r="F12" s="17" t="s">
        <v>3</v>
      </c>
      <c r="G12" s="17" t="s">
        <v>23</v>
      </c>
      <c r="H12" s="17"/>
      <c r="I12" s="7"/>
      <c r="J12" s="21"/>
      <c r="K12" s="10"/>
      <c r="L12" s="3"/>
      <c r="M12" s="14">
        <v>2</v>
      </c>
      <c r="N12" s="10">
        <v>0</v>
      </c>
      <c r="O12" s="10">
        <f t="shared" si="0"/>
        <v>0</v>
      </c>
    </row>
    <row r="13" spans="1:15" ht="36">
      <c r="A13" s="17">
        <v>5</v>
      </c>
      <c r="B13" s="17"/>
      <c r="C13" s="17" t="s">
        <v>146</v>
      </c>
      <c r="D13" s="17" t="s">
        <v>147</v>
      </c>
      <c r="E13" s="17" t="s">
        <v>148</v>
      </c>
      <c r="F13" s="17" t="s">
        <v>27</v>
      </c>
      <c r="G13" s="17" t="s">
        <v>149</v>
      </c>
      <c r="H13" s="17"/>
      <c r="I13" s="7"/>
      <c r="J13" s="21" t="s">
        <v>150</v>
      </c>
      <c r="K13" s="10"/>
      <c r="L13" s="3"/>
      <c r="M13" s="14">
        <v>1</v>
      </c>
      <c r="N13" s="10">
        <v>0</v>
      </c>
      <c r="O13" s="10">
        <f t="shared" si="0"/>
        <v>0</v>
      </c>
    </row>
    <row r="14" spans="1:15" ht="60">
      <c r="A14" s="17">
        <v>6</v>
      </c>
      <c r="B14" s="17"/>
      <c r="C14" s="17" t="s">
        <v>47</v>
      </c>
      <c r="D14" s="17" t="s">
        <v>48</v>
      </c>
      <c r="E14" s="17" t="s">
        <v>49</v>
      </c>
      <c r="F14" s="17" t="s">
        <v>50</v>
      </c>
      <c r="G14" s="17" t="s">
        <v>51</v>
      </c>
      <c r="H14" s="17" t="s">
        <v>52</v>
      </c>
      <c r="I14" s="7">
        <v>829</v>
      </c>
      <c r="J14" s="21" t="s">
        <v>53</v>
      </c>
      <c r="K14" s="10">
        <v>0.330000013113022</v>
      </c>
      <c r="L14" s="3" t="s">
        <v>20</v>
      </c>
      <c r="M14" s="14">
        <v>2</v>
      </c>
      <c r="N14" s="10">
        <v>0</v>
      </c>
      <c r="O14" s="10">
        <f t="shared" si="0"/>
        <v>0</v>
      </c>
    </row>
    <row r="15" spans="1:15" ht="60">
      <c r="A15" s="17">
        <v>7</v>
      </c>
      <c r="B15" s="17"/>
      <c r="C15" s="17" t="s">
        <v>47</v>
      </c>
      <c r="D15" s="17" t="s">
        <v>54</v>
      </c>
      <c r="E15" s="17" t="s">
        <v>49</v>
      </c>
      <c r="F15" s="17" t="s">
        <v>50</v>
      </c>
      <c r="G15" s="17" t="s">
        <v>55</v>
      </c>
      <c r="H15" s="17" t="s">
        <v>52</v>
      </c>
      <c r="I15" s="7">
        <v>1008</v>
      </c>
      <c r="J15" s="21" t="s">
        <v>56</v>
      </c>
      <c r="K15" s="10">
        <v>0.400000005960464</v>
      </c>
      <c r="L15" s="3" t="s">
        <v>20</v>
      </c>
      <c r="M15" s="14">
        <v>4</v>
      </c>
      <c r="N15" s="10">
        <v>0</v>
      </c>
      <c r="O15" s="10">
        <f t="shared" si="0"/>
        <v>0</v>
      </c>
    </row>
    <row r="16" spans="1:15" ht="24">
      <c r="A16" s="17">
        <v>8</v>
      </c>
      <c r="B16" s="17"/>
      <c r="C16" s="17" t="s">
        <v>24</v>
      </c>
      <c r="D16" s="17" t="s">
        <v>25</v>
      </c>
      <c r="E16" s="17" t="s">
        <v>26</v>
      </c>
      <c r="F16" s="17" t="s">
        <v>27</v>
      </c>
      <c r="G16" s="17" t="s">
        <v>28</v>
      </c>
      <c r="H16" s="17"/>
      <c r="I16" s="7"/>
      <c r="J16" s="21" t="s">
        <v>29</v>
      </c>
      <c r="K16" s="10"/>
      <c r="L16" s="3"/>
      <c r="M16" s="14">
        <v>3</v>
      </c>
      <c r="N16" s="10">
        <v>0</v>
      </c>
      <c r="O16" s="10">
        <f t="shared" si="0"/>
        <v>0</v>
      </c>
    </row>
    <row r="17" spans="1:15" ht="60">
      <c r="A17" s="17">
        <v>9</v>
      </c>
      <c r="B17" s="17"/>
      <c r="C17" s="17" t="s">
        <v>167</v>
      </c>
      <c r="D17" s="17" t="s">
        <v>164</v>
      </c>
      <c r="E17" s="17" t="s">
        <v>16</v>
      </c>
      <c r="F17" s="17" t="s">
        <v>3</v>
      </c>
      <c r="G17" s="17"/>
      <c r="H17" s="17" t="s">
        <v>165</v>
      </c>
      <c r="I17" s="7"/>
      <c r="J17" s="21" t="s">
        <v>168</v>
      </c>
      <c r="K17" s="10">
        <v>3.053</v>
      </c>
      <c r="L17" s="3" t="s">
        <v>20</v>
      </c>
      <c r="M17" s="14">
        <v>1</v>
      </c>
      <c r="N17" s="10">
        <f>IF(ISNA(VLOOKUP(0,'Линии оборудования'!$E$5:$E$10,1,FALSE)),'Линии оборудования'!$F$11,0)</f>
        <v>0</v>
      </c>
      <c r="O17" s="10">
        <f t="shared" si="0"/>
        <v>0</v>
      </c>
    </row>
    <row r="18" spans="1:15" ht="60">
      <c r="A18" s="17">
        <v>10</v>
      </c>
      <c r="B18" s="17"/>
      <c r="C18" s="17" t="s">
        <v>163</v>
      </c>
      <c r="D18" s="17" t="s">
        <v>164</v>
      </c>
      <c r="E18" s="17" t="s">
        <v>16</v>
      </c>
      <c r="F18" s="17" t="s">
        <v>3</v>
      </c>
      <c r="G18" s="17"/>
      <c r="H18" s="17" t="s">
        <v>165</v>
      </c>
      <c r="I18" s="7"/>
      <c r="J18" s="21" t="s">
        <v>166</v>
      </c>
      <c r="K18" s="10">
        <v>5.759</v>
      </c>
      <c r="L18" s="3" t="s">
        <v>20</v>
      </c>
      <c r="M18" s="14">
        <v>1</v>
      </c>
      <c r="N18" s="10">
        <f>IF(ISNA(VLOOKUP(0,'Линии оборудования'!$E$15:$E$23,1,FALSE)),'Линии оборудования'!$F$24,0)</f>
        <v>0</v>
      </c>
      <c r="O18" s="10">
        <f t="shared" si="0"/>
        <v>0</v>
      </c>
    </row>
    <row r="19" spans="1:15" ht="48">
      <c r="A19" s="17">
        <v>11</v>
      </c>
      <c r="B19" s="17"/>
      <c r="C19" s="17" t="s">
        <v>177</v>
      </c>
      <c r="D19" s="17" t="s">
        <v>178</v>
      </c>
      <c r="E19" s="17" t="s">
        <v>16</v>
      </c>
      <c r="F19" s="17" t="s">
        <v>3</v>
      </c>
      <c r="G19" s="17"/>
      <c r="H19" s="17" t="s">
        <v>165</v>
      </c>
      <c r="I19" s="7"/>
      <c r="J19" s="21" t="s">
        <v>179</v>
      </c>
      <c r="K19" s="10">
        <v>0.83</v>
      </c>
      <c r="L19" s="3" t="s">
        <v>20</v>
      </c>
      <c r="M19" s="14">
        <v>1</v>
      </c>
      <c r="N19" s="10">
        <f>IF(ISNA(VLOOKUP(0,'Линии оборудования'!$E$28:$E$30,1,FALSE)),'Линии оборудования'!$F$31,0)</f>
        <v>0</v>
      </c>
      <c r="O19" s="10">
        <f t="shared" si="0"/>
        <v>0</v>
      </c>
    </row>
    <row r="20" spans="1:15" ht="48">
      <c r="A20" s="17">
        <v>12</v>
      </c>
      <c r="B20" s="17"/>
      <c r="C20" s="17" t="s">
        <v>172</v>
      </c>
      <c r="D20" s="17" t="s">
        <v>170</v>
      </c>
      <c r="E20" s="17" t="s">
        <v>16</v>
      </c>
      <c r="F20" s="17" t="s">
        <v>3</v>
      </c>
      <c r="G20" s="17"/>
      <c r="H20" s="17" t="s">
        <v>173</v>
      </c>
      <c r="I20" s="7"/>
      <c r="J20" s="21" t="s">
        <v>174</v>
      </c>
      <c r="K20" s="10">
        <v>1.432</v>
      </c>
      <c r="L20" s="3" t="s">
        <v>20</v>
      </c>
      <c r="M20" s="14">
        <v>1</v>
      </c>
      <c r="N20" s="10">
        <f>IF(ISNA(VLOOKUP(0,'Линии оборудования'!$E$35:$E$39,1,FALSE)),'Линии оборудования'!$F$40,0)</f>
        <v>0</v>
      </c>
      <c r="O20" s="10">
        <f t="shared" si="0"/>
        <v>0</v>
      </c>
    </row>
    <row r="21" spans="1:15" ht="60">
      <c r="A21" s="17">
        <v>13</v>
      </c>
      <c r="B21" s="17"/>
      <c r="C21" s="17" t="s">
        <v>175</v>
      </c>
      <c r="D21" s="17" t="s">
        <v>170</v>
      </c>
      <c r="E21" s="17" t="s">
        <v>16</v>
      </c>
      <c r="F21" s="17" t="s">
        <v>3</v>
      </c>
      <c r="G21" s="17"/>
      <c r="H21" s="17" t="s">
        <v>165</v>
      </c>
      <c r="I21" s="7"/>
      <c r="J21" s="21" t="s">
        <v>176</v>
      </c>
      <c r="K21" s="10">
        <v>0.898</v>
      </c>
      <c r="L21" s="3" t="s">
        <v>20</v>
      </c>
      <c r="M21" s="14">
        <v>1</v>
      </c>
      <c r="N21" s="10">
        <f>IF(ISNA(VLOOKUP(0,'Линии оборудования'!$E$44:$E$53,1,FALSE)),'Линии оборудования'!$F$54,0)</f>
        <v>0</v>
      </c>
      <c r="O21" s="10">
        <f t="shared" si="0"/>
        <v>0</v>
      </c>
    </row>
    <row r="22" spans="1:15" ht="60">
      <c r="A22" s="17">
        <v>14</v>
      </c>
      <c r="B22" s="17"/>
      <c r="C22" s="17" t="s">
        <v>169</v>
      </c>
      <c r="D22" s="17" t="s">
        <v>170</v>
      </c>
      <c r="E22" s="17" t="s">
        <v>16</v>
      </c>
      <c r="F22" s="17" t="s">
        <v>3</v>
      </c>
      <c r="G22" s="17"/>
      <c r="H22" s="17" t="s">
        <v>165</v>
      </c>
      <c r="I22" s="7"/>
      <c r="J22" s="21" t="s">
        <v>171</v>
      </c>
      <c r="K22" s="10">
        <v>2.732</v>
      </c>
      <c r="L22" s="3" t="s">
        <v>20</v>
      </c>
      <c r="M22" s="14">
        <v>1</v>
      </c>
      <c r="N22" s="10">
        <f>IF(ISNA(VLOOKUP(0,'Линии оборудования'!$E$58:$E$65,1,FALSE)),'Линии оборудования'!$F$66,0)</f>
        <v>0</v>
      </c>
      <c r="O22" s="10">
        <f t="shared" si="0"/>
        <v>0</v>
      </c>
    </row>
    <row r="23" spans="1:15" ht="36">
      <c r="A23" s="17">
        <v>15</v>
      </c>
      <c r="B23" s="17"/>
      <c r="C23" s="17" t="s">
        <v>141</v>
      </c>
      <c r="D23" s="17" t="s">
        <v>142</v>
      </c>
      <c r="E23" s="17" t="s">
        <v>143</v>
      </c>
      <c r="F23" s="17" t="s">
        <v>144</v>
      </c>
      <c r="G23" s="17"/>
      <c r="H23" s="17"/>
      <c r="I23" s="7"/>
      <c r="J23" s="21" t="s">
        <v>145</v>
      </c>
      <c r="K23" s="10"/>
      <c r="L23" s="3"/>
      <c r="M23" s="14">
        <v>16</v>
      </c>
      <c r="N23" s="10">
        <v>0</v>
      </c>
      <c r="O23" s="10">
        <f t="shared" si="0"/>
        <v>0</v>
      </c>
    </row>
    <row r="24" spans="1:15" ht="24">
      <c r="A24" s="17">
        <v>16</v>
      </c>
      <c r="B24" s="17"/>
      <c r="C24" s="17" t="s">
        <v>130</v>
      </c>
      <c r="D24" s="17" t="s">
        <v>131</v>
      </c>
      <c r="E24" s="17" t="s">
        <v>59</v>
      </c>
      <c r="F24" s="17" t="s">
        <v>3</v>
      </c>
      <c r="G24" s="17"/>
      <c r="H24" s="17"/>
      <c r="I24" s="7"/>
      <c r="J24" s="21"/>
      <c r="K24" s="10"/>
      <c r="L24" s="3"/>
      <c r="M24" s="14">
        <v>1</v>
      </c>
      <c r="N24" s="10">
        <v>0</v>
      </c>
      <c r="O24" s="10">
        <f t="shared" si="0"/>
        <v>0</v>
      </c>
    </row>
    <row r="25" spans="1:15" ht="24">
      <c r="A25" s="17">
        <v>17</v>
      </c>
      <c r="B25" s="17"/>
      <c r="C25" s="17" t="s">
        <v>128</v>
      </c>
      <c r="D25" s="17" t="s">
        <v>129</v>
      </c>
      <c r="E25" s="17" t="s">
        <v>59</v>
      </c>
      <c r="F25" s="17" t="s">
        <v>3</v>
      </c>
      <c r="G25" s="17"/>
      <c r="H25" s="17"/>
      <c r="I25" s="7"/>
      <c r="J25" s="21"/>
      <c r="K25" s="10"/>
      <c r="L25" s="3"/>
      <c r="M25" s="14">
        <v>10</v>
      </c>
      <c r="N25" s="10">
        <v>0</v>
      </c>
      <c r="O25" s="10">
        <f t="shared" si="0"/>
        <v>0</v>
      </c>
    </row>
    <row r="26" spans="1:15" ht="24">
      <c r="A26" s="17">
        <v>18</v>
      </c>
      <c r="B26" s="17"/>
      <c r="C26" s="17" t="s">
        <v>126</v>
      </c>
      <c r="D26" s="17" t="s">
        <v>127</v>
      </c>
      <c r="E26" s="17" t="s">
        <v>59</v>
      </c>
      <c r="F26" s="17" t="s">
        <v>3</v>
      </c>
      <c r="G26" s="17"/>
      <c r="H26" s="17"/>
      <c r="I26" s="7"/>
      <c r="J26" s="21"/>
      <c r="K26" s="10"/>
      <c r="L26" s="3"/>
      <c r="M26" s="14">
        <v>16</v>
      </c>
      <c r="N26" s="10">
        <v>0</v>
      </c>
      <c r="O26" s="10">
        <f t="shared" si="0"/>
        <v>0</v>
      </c>
    </row>
    <row r="27" spans="1:15" ht="24">
      <c r="A27" s="17">
        <v>19</v>
      </c>
      <c r="B27" s="17"/>
      <c r="C27" s="17" t="s">
        <v>124</v>
      </c>
      <c r="D27" s="17" t="s">
        <v>125</v>
      </c>
      <c r="E27" s="17" t="s">
        <v>59</v>
      </c>
      <c r="F27" s="17" t="s">
        <v>3</v>
      </c>
      <c r="G27" s="17"/>
      <c r="H27" s="17"/>
      <c r="I27" s="7"/>
      <c r="J27" s="21"/>
      <c r="K27" s="10"/>
      <c r="L27" s="3"/>
      <c r="M27" s="14">
        <v>1</v>
      </c>
      <c r="N27" s="10">
        <v>0</v>
      </c>
      <c r="O27" s="10">
        <f t="shared" si="0"/>
        <v>0</v>
      </c>
    </row>
    <row r="28" spans="1:15" ht="24">
      <c r="A28" s="17">
        <v>20</v>
      </c>
      <c r="B28" s="17"/>
      <c r="C28" s="17" t="s">
        <v>122</v>
      </c>
      <c r="D28" s="17" t="s">
        <v>123</v>
      </c>
      <c r="E28" s="17" t="s">
        <v>59</v>
      </c>
      <c r="F28" s="17" t="s">
        <v>3</v>
      </c>
      <c r="G28" s="17"/>
      <c r="H28" s="17"/>
      <c r="I28" s="7"/>
      <c r="J28" s="21"/>
      <c r="K28" s="10"/>
      <c r="L28" s="3"/>
      <c r="M28" s="14">
        <v>10</v>
      </c>
      <c r="N28" s="10">
        <v>0</v>
      </c>
      <c r="O28" s="10">
        <f t="shared" si="0"/>
        <v>0</v>
      </c>
    </row>
    <row r="29" spans="1:15" ht="24">
      <c r="A29" s="17">
        <v>21</v>
      </c>
      <c r="B29" s="17"/>
      <c r="C29" s="17" t="s">
        <v>120</v>
      </c>
      <c r="D29" s="17" t="s">
        <v>121</v>
      </c>
      <c r="E29" s="17" t="s">
        <v>59</v>
      </c>
      <c r="F29" s="17" t="s">
        <v>3</v>
      </c>
      <c r="G29" s="17"/>
      <c r="H29" s="17"/>
      <c r="I29" s="7"/>
      <c r="J29" s="21"/>
      <c r="K29" s="10"/>
      <c r="L29" s="3"/>
      <c r="M29" s="14">
        <v>16</v>
      </c>
      <c r="N29" s="10">
        <v>0</v>
      </c>
      <c r="O29" s="10">
        <f t="shared" si="0"/>
        <v>0</v>
      </c>
    </row>
    <row r="30" spans="1:15" ht="24">
      <c r="A30" s="17">
        <v>22</v>
      </c>
      <c r="B30" s="17"/>
      <c r="C30" s="17" t="s">
        <v>118</v>
      </c>
      <c r="D30" s="17" t="s">
        <v>119</v>
      </c>
      <c r="E30" s="17" t="s">
        <v>59</v>
      </c>
      <c r="F30" s="17" t="s">
        <v>3</v>
      </c>
      <c r="G30" s="17"/>
      <c r="H30" s="17"/>
      <c r="I30" s="7"/>
      <c r="J30" s="21"/>
      <c r="K30" s="10"/>
      <c r="L30" s="3"/>
      <c r="M30" s="14">
        <v>2</v>
      </c>
      <c r="N30" s="10">
        <v>0</v>
      </c>
      <c r="O30" s="10">
        <f t="shared" si="0"/>
        <v>0</v>
      </c>
    </row>
    <row r="31" spans="1:15" ht="24">
      <c r="A31" s="17">
        <v>23</v>
      </c>
      <c r="B31" s="17"/>
      <c r="C31" s="17" t="s">
        <v>116</v>
      </c>
      <c r="D31" s="17" t="s">
        <v>117</v>
      </c>
      <c r="E31" s="17" t="s">
        <v>59</v>
      </c>
      <c r="F31" s="17" t="s">
        <v>3</v>
      </c>
      <c r="G31" s="17"/>
      <c r="H31" s="17"/>
      <c r="I31" s="7"/>
      <c r="J31" s="21"/>
      <c r="K31" s="10"/>
      <c r="L31" s="3"/>
      <c r="M31" s="14">
        <v>4</v>
      </c>
      <c r="N31" s="10">
        <v>0</v>
      </c>
      <c r="O31" s="10">
        <f t="shared" si="0"/>
        <v>0</v>
      </c>
    </row>
    <row r="32" spans="1:15" ht="24">
      <c r="A32" s="17">
        <v>24</v>
      </c>
      <c r="B32" s="17"/>
      <c r="C32" s="17" t="s">
        <v>114</v>
      </c>
      <c r="D32" s="17" t="s">
        <v>115</v>
      </c>
      <c r="E32" s="17" t="s">
        <v>59</v>
      </c>
      <c r="F32" s="17" t="s">
        <v>3</v>
      </c>
      <c r="G32" s="17"/>
      <c r="H32" s="17"/>
      <c r="I32" s="7"/>
      <c r="J32" s="21"/>
      <c r="K32" s="10"/>
      <c r="L32" s="3"/>
      <c r="M32" s="14">
        <v>2</v>
      </c>
      <c r="N32" s="10">
        <v>0</v>
      </c>
      <c r="O32" s="10">
        <f t="shared" si="0"/>
        <v>0</v>
      </c>
    </row>
    <row r="33" spans="1:15" ht="24">
      <c r="A33" s="17">
        <v>25</v>
      </c>
      <c r="B33" s="17"/>
      <c r="C33" s="17" t="s">
        <v>112</v>
      </c>
      <c r="D33" s="17" t="s">
        <v>113</v>
      </c>
      <c r="E33" s="17" t="s">
        <v>59</v>
      </c>
      <c r="F33" s="17" t="s">
        <v>3</v>
      </c>
      <c r="G33" s="17"/>
      <c r="H33" s="17"/>
      <c r="I33" s="7"/>
      <c r="J33" s="21"/>
      <c r="K33" s="10"/>
      <c r="L33" s="3"/>
      <c r="M33" s="14">
        <v>4</v>
      </c>
      <c r="N33" s="10">
        <v>0</v>
      </c>
      <c r="O33" s="10">
        <f t="shared" si="0"/>
        <v>0</v>
      </c>
    </row>
    <row r="34" spans="1:15" ht="24">
      <c r="A34" s="17">
        <v>26</v>
      </c>
      <c r="B34" s="17"/>
      <c r="C34" s="17" t="s">
        <v>110</v>
      </c>
      <c r="D34" s="17" t="s">
        <v>111</v>
      </c>
      <c r="E34" s="17" t="s">
        <v>59</v>
      </c>
      <c r="F34" s="17" t="s">
        <v>3</v>
      </c>
      <c r="G34" s="17"/>
      <c r="H34" s="17"/>
      <c r="I34" s="7"/>
      <c r="J34" s="21"/>
      <c r="K34" s="10"/>
      <c r="L34" s="3"/>
      <c r="M34" s="14">
        <v>2</v>
      </c>
      <c r="N34" s="10">
        <v>0</v>
      </c>
      <c r="O34" s="10">
        <f t="shared" si="0"/>
        <v>0</v>
      </c>
    </row>
    <row r="35" spans="1:15" ht="24">
      <c r="A35" s="17">
        <v>27</v>
      </c>
      <c r="B35" s="17"/>
      <c r="C35" s="17" t="s">
        <v>108</v>
      </c>
      <c r="D35" s="17" t="s">
        <v>109</v>
      </c>
      <c r="E35" s="17" t="s">
        <v>59</v>
      </c>
      <c r="F35" s="17" t="s">
        <v>3</v>
      </c>
      <c r="G35" s="17"/>
      <c r="H35" s="17"/>
      <c r="I35" s="7"/>
      <c r="J35" s="21"/>
      <c r="K35" s="10"/>
      <c r="L35" s="3"/>
      <c r="M35" s="14">
        <v>4</v>
      </c>
      <c r="N35" s="10">
        <v>0</v>
      </c>
      <c r="O35" s="10">
        <f t="shared" si="0"/>
        <v>0</v>
      </c>
    </row>
    <row r="36" spans="1:15" ht="24">
      <c r="A36" s="17">
        <v>28</v>
      </c>
      <c r="B36" s="17"/>
      <c r="C36" s="17" t="s">
        <v>106</v>
      </c>
      <c r="D36" s="17" t="s">
        <v>107</v>
      </c>
      <c r="E36" s="17" t="s">
        <v>59</v>
      </c>
      <c r="F36" s="17" t="s">
        <v>3</v>
      </c>
      <c r="G36" s="17"/>
      <c r="H36" s="17"/>
      <c r="I36" s="7"/>
      <c r="J36" s="21"/>
      <c r="K36" s="10"/>
      <c r="L36" s="3"/>
      <c r="M36" s="14">
        <v>6</v>
      </c>
      <c r="N36" s="10">
        <v>0</v>
      </c>
      <c r="O36" s="10">
        <f t="shared" si="0"/>
        <v>0</v>
      </c>
    </row>
    <row r="37" spans="1:15" ht="24">
      <c r="A37" s="17">
        <v>29</v>
      </c>
      <c r="B37" s="17"/>
      <c r="C37" s="17" t="s">
        <v>104</v>
      </c>
      <c r="D37" s="17" t="s">
        <v>105</v>
      </c>
      <c r="E37" s="17" t="s">
        <v>59</v>
      </c>
      <c r="F37" s="17" t="s">
        <v>3</v>
      </c>
      <c r="G37" s="17"/>
      <c r="H37" s="17"/>
      <c r="I37" s="7"/>
      <c r="J37" s="21"/>
      <c r="K37" s="10"/>
      <c r="L37" s="3"/>
      <c r="M37" s="14">
        <v>50</v>
      </c>
      <c r="N37" s="10">
        <v>0</v>
      </c>
      <c r="O37" s="10">
        <f t="shared" si="0"/>
        <v>0</v>
      </c>
    </row>
    <row r="38" spans="1:15" ht="24">
      <c r="A38" s="17">
        <v>30</v>
      </c>
      <c r="B38" s="17"/>
      <c r="C38" s="17" t="s">
        <v>102</v>
      </c>
      <c r="D38" s="17" t="s">
        <v>103</v>
      </c>
      <c r="E38" s="17" t="s">
        <v>59</v>
      </c>
      <c r="F38" s="17" t="s">
        <v>3</v>
      </c>
      <c r="G38" s="17"/>
      <c r="H38" s="17"/>
      <c r="I38" s="7"/>
      <c r="J38" s="21"/>
      <c r="K38" s="10"/>
      <c r="L38" s="3"/>
      <c r="M38" s="14">
        <v>96</v>
      </c>
      <c r="N38" s="10">
        <v>0</v>
      </c>
      <c r="O38" s="10">
        <f t="shared" si="0"/>
        <v>0</v>
      </c>
    </row>
    <row r="39" spans="1:15" ht="192">
      <c r="A39" s="17">
        <v>31</v>
      </c>
      <c r="B39" s="17"/>
      <c r="C39" s="17" t="s">
        <v>30</v>
      </c>
      <c r="D39" s="17" t="s">
        <v>31</v>
      </c>
      <c r="E39" s="17" t="s">
        <v>32</v>
      </c>
      <c r="F39" s="17" t="s">
        <v>33</v>
      </c>
      <c r="G39" s="17" t="s">
        <v>34</v>
      </c>
      <c r="H39" s="17"/>
      <c r="I39" s="7"/>
      <c r="J39" s="21" t="s">
        <v>35</v>
      </c>
      <c r="K39" s="10">
        <v>0.200000002980232</v>
      </c>
      <c r="L39" s="3" t="s">
        <v>20</v>
      </c>
      <c r="M39" s="14">
        <v>1</v>
      </c>
      <c r="N39" s="10">
        <v>0</v>
      </c>
      <c r="O39" s="10">
        <f t="shared" si="0"/>
        <v>0</v>
      </c>
    </row>
    <row r="40" spans="1:15" ht="36">
      <c r="A40" s="17">
        <v>32</v>
      </c>
      <c r="B40" s="17"/>
      <c r="C40" s="17" t="s">
        <v>159</v>
      </c>
      <c r="D40" s="17" t="s">
        <v>160</v>
      </c>
      <c r="E40" s="17" t="s">
        <v>16</v>
      </c>
      <c r="F40" s="17" t="s">
        <v>3</v>
      </c>
      <c r="G40" s="17" t="s">
        <v>161</v>
      </c>
      <c r="H40" s="17"/>
      <c r="I40" s="7"/>
      <c r="J40" s="21" t="s">
        <v>162</v>
      </c>
      <c r="K40" s="10"/>
      <c r="L40" s="3"/>
      <c r="M40" s="14">
        <v>1</v>
      </c>
      <c r="N40" s="10">
        <v>0</v>
      </c>
      <c r="O40" s="10">
        <f t="shared" si="0"/>
        <v>0</v>
      </c>
    </row>
    <row r="41" spans="1:15" ht="48">
      <c r="A41" s="17">
        <v>33</v>
      </c>
      <c r="B41" s="17"/>
      <c r="C41" s="17" t="s">
        <v>57</v>
      </c>
      <c r="D41" s="17" t="s">
        <v>58</v>
      </c>
      <c r="E41" s="17" t="s">
        <v>59</v>
      </c>
      <c r="F41" s="17" t="s">
        <v>3</v>
      </c>
      <c r="G41" s="17"/>
      <c r="H41" s="17"/>
      <c r="I41" s="7"/>
      <c r="J41" s="21" t="s">
        <v>60</v>
      </c>
      <c r="K41" s="10"/>
      <c r="L41" s="3"/>
      <c r="M41" s="14">
        <v>1</v>
      </c>
      <c r="N41" s="10">
        <v>0</v>
      </c>
      <c r="O41" s="10">
        <f aca="true" t="shared" si="1" ref="O41:O72">PRODUCT(N41,M41)</f>
        <v>0</v>
      </c>
    </row>
    <row r="42" spans="1:15" ht="36">
      <c r="A42" s="17">
        <v>34</v>
      </c>
      <c r="B42" s="17"/>
      <c r="C42" s="17" t="s">
        <v>61</v>
      </c>
      <c r="D42" s="17" t="s">
        <v>62</v>
      </c>
      <c r="E42" s="17" t="s">
        <v>59</v>
      </c>
      <c r="F42" s="17" t="s">
        <v>3</v>
      </c>
      <c r="G42" s="17" t="s">
        <v>63</v>
      </c>
      <c r="H42" s="17"/>
      <c r="I42" s="7">
        <v>20</v>
      </c>
      <c r="J42" s="21" t="s">
        <v>64</v>
      </c>
      <c r="K42" s="10"/>
      <c r="L42" s="3"/>
      <c r="M42" s="14">
        <v>15</v>
      </c>
      <c r="N42" s="10">
        <v>0</v>
      </c>
      <c r="O42" s="10">
        <f t="shared" si="1"/>
        <v>0</v>
      </c>
    </row>
    <row r="43" spans="1:15" ht="84">
      <c r="A43" s="17">
        <v>35</v>
      </c>
      <c r="B43" s="17"/>
      <c r="C43" s="17" t="s">
        <v>155</v>
      </c>
      <c r="D43" s="17" t="s">
        <v>156</v>
      </c>
      <c r="E43" s="17" t="s">
        <v>16</v>
      </c>
      <c r="F43" s="17" t="s">
        <v>3</v>
      </c>
      <c r="G43" s="17" t="s">
        <v>157</v>
      </c>
      <c r="H43" s="17"/>
      <c r="I43" s="7"/>
      <c r="J43" s="21" t="s">
        <v>158</v>
      </c>
      <c r="K43" s="10"/>
      <c r="L43" s="3"/>
      <c r="M43" s="14">
        <v>1</v>
      </c>
      <c r="N43" s="10">
        <v>0</v>
      </c>
      <c r="O43" s="10">
        <f t="shared" si="1"/>
        <v>0</v>
      </c>
    </row>
    <row r="44" spans="1:15" ht="48">
      <c r="A44" s="17">
        <v>36</v>
      </c>
      <c r="B44" s="17"/>
      <c r="C44" s="17" t="s">
        <v>73</v>
      </c>
      <c r="D44" s="17" t="s">
        <v>74</v>
      </c>
      <c r="E44" s="17" t="s">
        <v>75</v>
      </c>
      <c r="F44" s="17" t="s">
        <v>3</v>
      </c>
      <c r="G44" s="17" t="s">
        <v>76</v>
      </c>
      <c r="H44" s="17"/>
      <c r="I44" s="7"/>
      <c r="J44" s="21" t="s">
        <v>77</v>
      </c>
      <c r="K44" s="10"/>
      <c r="L44" s="3"/>
      <c r="M44" s="14">
        <v>12</v>
      </c>
      <c r="N44" s="10">
        <v>0</v>
      </c>
      <c r="O44" s="10">
        <f t="shared" si="1"/>
        <v>0</v>
      </c>
    </row>
    <row r="45" spans="1:15" ht="24">
      <c r="A45" s="17">
        <v>37</v>
      </c>
      <c r="B45" s="17"/>
      <c r="C45" s="17" t="s">
        <v>65</v>
      </c>
      <c r="D45" s="17" t="s">
        <v>66</v>
      </c>
      <c r="E45" s="17" t="s">
        <v>59</v>
      </c>
      <c r="F45" s="17" t="s">
        <v>3</v>
      </c>
      <c r="G45" s="17" t="s">
        <v>67</v>
      </c>
      <c r="H45" s="17"/>
      <c r="I45" s="7"/>
      <c r="J45" s="21" t="s">
        <v>68</v>
      </c>
      <c r="K45" s="10"/>
      <c r="L45" s="3"/>
      <c r="M45" s="14">
        <v>1</v>
      </c>
      <c r="N45" s="10">
        <v>0</v>
      </c>
      <c r="O45" s="10">
        <f t="shared" si="1"/>
        <v>0</v>
      </c>
    </row>
    <row r="46" spans="1:15" ht="48">
      <c r="A46" s="17">
        <v>38</v>
      </c>
      <c r="B46" s="17"/>
      <c r="C46" s="17" t="s">
        <v>83</v>
      </c>
      <c r="D46" s="17" t="s">
        <v>132</v>
      </c>
      <c r="E46" s="17" t="s">
        <v>59</v>
      </c>
      <c r="F46" s="17" t="s">
        <v>3</v>
      </c>
      <c r="G46" s="17"/>
      <c r="H46" s="17"/>
      <c r="I46" s="7"/>
      <c r="J46" s="21" t="s">
        <v>85</v>
      </c>
      <c r="K46" s="10"/>
      <c r="L46" s="3"/>
      <c r="M46" s="14">
        <v>1</v>
      </c>
      <c r="N46" s="10">
        <v>0</v>
      </c>
      <c r="O46" s="10">
        <f t="shared" si="1"/>
        <v>0</v>
      </c>
    </row>
    <row r="47" spans="1:15" ht="60">
      <c r="A47" s="17">
        <v>39</v>
      </c>
      <c r="B47" s="17"/>
      <c r="C47" s="17" t="s">
        <v>91</v>
      </c>
      <c r="D47" s="17" t="s">
        <v>133</v>
      </c>
      <c r="E47" s="17" t="s">
        <v>59</v>
      </c>
      <c r="F47" s="17" t="s">
        <v>3</v>
      </c>
      <c r="G47" s="17"/>
      <c r="H47" s="17"/>
      <c r="I47" s="7"/>
      <c r="J47" s="21" t="s">
        <v>134</v>
      </c>
      <c r="K47" s="10"/>
      <c r="L47" s="3"/>
      <c r="M47" s="14">
        <v>4</v>
      </c>
      <c r="N47" s="10">
        <v>0</v>
      </c>
      <c r="O47" s="10">
        <f t="shared" si="1"/>
        <v>0</v>
      </c>
    </row>
    <row r="48" spans="1:15" ht="48">
      <c r="A48" s="17">
        <v>40</v>
      </c>
      <c r="B48" s="17"/>
      <c r="C48" s="17" t="s">
        <v>97</v>
      </c>
      <c r="D48" s="17" t="s">
        <v>84</v>
      </c>
      <c r="E48" s="17" t="s">
        <v>59</v>
      </c>
      <c r="F48" s="17" t="s">
        <v>3</v>
      </c>
      <c r="G48" s="17"/>
      <c r="H48" s="17"/>
      <c r="I48" s="7"/>
      <c r="J48" s="21" t="s">
        <v>98</v>
      </c>
      <c r="K48" s="10"/>
      <c r="L48" s="3"/>
      <c r="M48" s="14">
        <v>1</v>
      </c>
      <c r="N48" s="10">
        <v>0</v>
      </c>
      <c r="O48" s="10">
        <f t="shared" si="1"/>
        <v>0</v>
      </c>
    </row>
    <row r="49" spans="1:15" ht="48">
      <c r="A49" s="17">
        <v>41</v>
      </c>
      <c r="B49" s="17"/>
      <c r="C49" s="17" t="s">
        <v>86</v>
      </c>
      <c r="D49" s="17" t="s">
        <v>84</v>
      </c>
      <c r="E49" s="17" t="s">
        <v>59</v>
      </c>
      <c r="F49" s="17" t="s">
        <v>3</v>
      </c>
      <c r="G49" s="17"/>
      <c r="H49" s="17"/>
      <c r="I49" s="7"/>
      <c r="J49" s="21" t="s">
        <v>85</v>
      </c>
      <c r="K49" s="10"/>
      <c r="L49" s="3"/>
      <c r="M49" s="14">
        <v>1</v>
      </c>
      <c r="N49" s="10">
        <v>0</v>
      </c>
      <c r="O49" s="10">
        <f t="shared" si="1"/>
        <v>0</v>
      </c>
    </row>
    <row r="50" spans="1:15" ht="48">
      <c r="A50" s="17">
        <v>42</v>
      </c>
      <c r="B50" s="17"/>
      <c r="C50" s="17" t="s">
        <v>83</v>
      </c>
      <c r="D50" s="17" t="s">
        <v>84</v>
      </c>
      <c r="E50" s="17" t="s">
        <v>59</v>
      </c>
      <c r="F50" s="17" t="s">
        <v>3</v>
      </c>
      <c r="G50" s="17"/>
      <c r="H50" s="17"/>
      <c r="I50" s="7"/>
      <c r="J50" s="21" t="s">
        <v>85</v>
      </c>
      <c r="K50" s="10"/>
      <c r="L50" s="3"/>
      <c r="M50" s="14">
        <v>4</v>
      </c>
      <c r="N50" s="10">
        <v>0</v>
      </c>
      <c r="O50" s="10">
        <f t="shared" si="1"/>
        <v>0</v>
      </c>
    </row>
    <row r="51" spans="1:15" ht="96">
      <c r="A51" s="17">
        <v>43</v>
      </c>
      <c r="B51" s="17"/>
      <c r="C51" s="17" t="s">
        <v>99</v>
      </c>
      <c r="D51" s="17" t="s">
        <v>100</v>
      </c>
      <c r="E51" s="17" t="s">
        <v>59</v>
      </c>
      <c r="F51" s="17" t="s">
        <v>3</v>
      </c>
      <c r="G51" s="17"/>
      <c r="H51" s="17"/>
      <c r="I51" s="7"/>
      <c r="J51" s="21" t="s">
        <v>101</v>
      </c>
      <c r="K51" s="10"/>
      <c r="L51" s="3"/>
      <c r="M51" s="14">
        <v>4</v>
      </c>
      <c r="N51" s="10">
        <v>0</v>
      </c>
      <c r="O51" s="10">
        <f t="shared" si="1"/>
        <v>0</v>
      </c>
    </row>
    <row r="52" spans="1:15" ht="72">
      <c r="A52" s="17">
        <v>44</v>
      </c>
      <c r="B52" s="17"/>
      <c r="C52" s="17" t="s">
        <v>95</v>
      </c>
      <c r="D52" s="17" t="s">
        <v>96</v>
      </c>
      <c r="E52" s="17" t="s">
        <v>59</v>
      </c>
      <c r="F52" s="17" t="s">
        <v>3</v>
      </c>
      <c r="G52" s="17"/>
      <c r="H52" s="17"/>
      <c r="I52" s="7"/>
      <c r="J52" s="21" t="s">
        <v>80</v>
      </c>
      <c r="K52" s="10"/>
      <c r="L52" s="3"/>
      <c r="M52" s="14">
        <v>2</v>
      </c>
      <c r="N52" s="10">
        <v>0</v>
      </c>
      <c r="O52" s="10">
        <f t="shared" si="1"/>
        <v>0</v>
      </c>
    </row>
    <row r="53" spans="1:15" ht="84">
      <c r="A53" s="17">
        <v>45</v>
      </c>
      <c r="B53" s="17"/>
      <c r="C53" s="17" t="s">
        <v>91</v>
      </c>
      <c r="D53" s="17" t="s">
        <v>93</v>
      </c>
      <c r="E53" s="17" t="s">
        <v>59</v>
      </c>
      <c r="F53" s="17" t="s">
        <v>3</v>
      </c>
      <c r="G53" s="17"/>
      <c r="H53" s="17"/>
      <c r="I53" s="7"/>
      <c r="J53" s="21" t="s">
        <v>94</v>
      </c>
      <c r="K53" s="10"/>
      <c r="L53" s="3"/>
      <c r="M53" s="14">
        <v>2</v>
      </c>
      <c r="N53" s="10">
        <v>0</v>
      </c>
      <c r="O53" s="10">
        <f t="shared" si="1"/>
        <v>0</v>
      </c>
    </row>
    <row r="54" spans="1:15" ht="72">
      <c r="A54" s="17">
        <v>46</v>
      </c>
      <c r="B54" s="17"/>
      <c r="C54" s="17" t="s">
        <v>91</v>
      </c>
      <c r="D54" s="17" t="s">
        <v>92</v>
      </c>
      <c r="E54" s="17" t="s">
        <v>59</v>
      </c>
      <c r="F54" s="17" t="s">
        <v>3</v>
      </c>
      <c r="G54" s="17"/>
      <c r="H54" s="17"/>
      <c r="I54" s="7"/>
      <c r="J54" s="21" t="s">
        <v>80</v>
      </c>
      <c r="K54" s="10"/>
      <c r="L54" s="3"/>
      <c r="M54" s="14">
        <v>6</v>
      </c>
      <c r="N54" s="10">
        <v>0</v>
      </c>
      <c r="O54" s="10">
        <f t="shared" si="1"/>
        <v>0</v>
      </c>
    </row>
    <row r="55" spans="1:15" ht="72">
      <c r="A55" s="17">
        <v>47</v>
      </c>
      <c r="B55" s="17"/>
      <c r="C55" s="17" t="s">
        <v>89</v>
      </c>
      <c r="D55" s="17" t="s">
        <v>90</v>
      </c>
      <c r="E55" s="17" t="s">
        <v>59</v>
      </c>
      <c r="F55" s="17" t="s">
        <v>3</v>
      </c>
      <c r="G55" s="17"/>
      <c r="H55" s="17"/>
      <c r="I55" s="7"/>
      <c r="J55" s="21" t="s">
        <v>80</v>
      </c>
      <c r="K55" s="10"/>
      <c r="L55" s="3"/>
      <c r="M55" s="14">
        <v>8</v>
      </c>
      <c r="N55" s="10">
        <v>0</v>
      </c>
      <c r="O55" s="10">
        <f t="shared" si="1"/>
        <v>0</v>
      </c>
    </row>
    <row r="56" spans="1:15" ht="72">
      <c r="A56" s="17">
        <v>48</v>
      </c>
      <c r="B56" s="17"/>
      <c r="C56" s="17" t="s">
        <v>87</v>
      </c>
      <c r="D56" s="17" t="s">
        <v>88</v>
      </c>
      <c r="E56" s="17" t="s">
        <v>59</v>
      </c>
      <c r="F56" s="17" t="s">
        <v>3</v>
      </c>
      <c r="G56" s="17"/>
      <c r="H56" s="17"/>
      <c r="I56" s="7"/>
      <c r="J56" s="21" t="s">
        <v>80</v>
      </c>
      <c r="K56" s="10"/>
      <c r="L56" s="3"/>
      <c r="M56" s="14">
        <v>1</v>
      </c>
      <c r="N56" s="10">
        <v>0</v>
      </c>
      <c r="O56" s="10">
        <f t="shared" si="1"/>
        <v>0</v>
      </c>
    </row>
    <row r="57" spans="1:15" ht="72">
      <c r="A57" s="17">
        <v>49</v>
      </c>
      <c r="B57" s="17"/>
      <c r="C57" s="17" t="s">
        <v>81</v>
      </c>
      <c r="D57" s="17" t="s">
        <v>82</v>
      </c>
      <c r="E57" s="17" t="s">
        <v>59</v>
      </c>
      <c r="F57" s="17" t="s">
        <v>3</v>
      </c>
      <c r="G57" s="17"/>
      <c r="H57" s="17"/>
      <c r="I57" s="7"/>
      <c r="J57" s="21" t="s">
        <v>80</v>
      </c>
      <c r="K57" s="10"/>
      <c r="L57" s="3"/>
      <c r="M57" s="14">
        <v>3</v>
      </c>
      <c r="N57" s="10">
        <v>0</v>
      </c>
      <c r="O57" s="10">
        <f t="shared" si="1"/>
        <v>0</v>
      </c>
    </row>
    <row r="58" spans="1:15" ht="72">
      <c r="A58" s="17">
        <v>50</v>
      </c>
      <c r="B58" s="17"/>
      <c r="C58" s="17" t="s">
        <v>78</v>
      </c>
      <c r="D58" s="17" t="s">
        <v>79</v>
      </c>
      <c r="E58" s="17" t="s">
        <v>59</v>
      </c>
      <c r="F58" s="17" t="s">
        <v>3</v>
      </c>
      <c r="G58" s="17"/>
      <c r="H58" s="17"/>
      <c r="I58" s="7"/>
      <c r="J58" s="21" t="s">
        <v>80</v>
      </c>
      <c r="K58" s="10"/>
      <c r="L58" s="3"/>
      <c r="M58" s="14">
        <v>4</v>
      </c>
      <c r="N58" s="10">
        <v>0</v>
      </c>
      <c r="O58" s="10">
        <f t="shared" si="1"/>
        <v>0</v>
      </c>
    </row>
    <row r="59" spans="1:15" ht="72">
      <c r="A59" s="17">
        <v>51</v>
      </c>
      <c r="B59" s="17"/>
      <c r="C59" s="17" t="s">
        <v>151</v>
      </c>
      <c r="D59" s="17" t="s">
        <v>152</v>
      </c>
      <c r="E59" s="17" t="s">
        <v>16</v>
      </c>
      <c r="F59" s="17" t="s">
        <v>3</v>
      </c>
      <c r="G59" s="17" t="s">
        <v>153</v>
      </c>
      <c r="H59" s="17"/>
      <c r="I59" s="7"/>
      <c r="J59" s="21" t="s">
        <v>154</v>
      </c>
      <c r="K59" s="10"/>
      <c r="L59" s="3"/>
      <c r="M59" s="14">
        <v>1</v>
      </c>
      <c r="N59" s="10">
        <v>0</v>
      </c>
      <c r="O59" s="10">
        <f t="shared" si="1"/>
        <v>0</v>
      </c>
    </row>
    <row r="60" spans="1:15" ht="12">
      <c r="A60" s="17">
        <v>52</v>
      </c>
      <c r="B60" s="17"/>
      <c r="C60" s="17" t="s">
        <v>0</v>
      </c>
      <c r="D60" s="17" t="s">
        <v>1</v>
      </c>
      <c r="E60" s="17" t="s">
        <v>2</v>
      </c>
      <c r="F60" s="17" t="s">
        <v>3</v>
      </c>
      <c r="G60" s="17" t="s">
        <v>4</v>
      </c>
      <c r="H60" s="17"/>
      <c r="I60" s="7"/>
      <c r="J60" s="21"/>
      <c r="K60" s="10"/>
      <c r="L60" s="3"/>
      <c r="M60" s="14">
        <v>1</v>
      </c>
      <c r="N60" s="10">
        <v>0</v>
      </c>
      <c r="O60" s="10">
        <f t="shared" si="1"/>
        <v>0</v>
      </c>
    </row>
    <row r="61" spans="1:15" ht="12">
      <c r="A61" s="17">
        <v>53</v>
      </c>
      <c r="B61" s="17"/>
      <c r="C61" s="17" t="s">
        <v>69</v>
      </c>
      <c r="D61" s="17" t="s">
        <v>70</v>
      </c>
      <c r="E61" s="17" t="s">
        <v>59</v>
      </c>
      <c r="F61" s="17" t="s">
        <v>3</v>
      </c>
      <c r="G61" s="17" t="s">
        <v>71</v>
      </c>
      <c r="H61" s="17"/>
      <c r="I61" s="7"/>
      <c r="J61" s="21" t="s">
        <v>72</v>
      </c>
      <c r="K61" s="10"/>
      <c r="L61" s="3"/>
      <c r="M61" s="14">
        <v>9</v>
      </c>
      <c r="N61" s="10">
        <v>0</v>
      </c>
      <c r="O61" s="10">
        <f t="shared" si="1"/>
        <v>0</v>
      </c>
    </row>
    <row r="62" spans="1:15" ht="48">
      <c r="A62" s="17">
        <v>54</v>
      </c>
      <c r="B62" s="17"/>
      <c r="C62" s="17" t="s">
        <v>5</v>
      </c>
      <c r="D62" s="17" t="s">
        <v>6</v>
      </c>
      <c r="E62" s="17" t="s">
        <v>7</v>
      </c>
      <c r="F62" s="17" t="s">
        <v>3</v>
      </c>
      <c r="G62" s="17" t="s">
        <v>8</v>
      </c>
      <c r="H62" s="17"/>
      <c r="I62" s="7"/>
      <c r="J62" s="21" t="s">
        <v>9</v>
      </c>
      <c r="K62" s="10"/>
      <c r="L62" s="3"/>
      <c r="M62" s="14">
        <v>1</v>
      </c>
      <c r="N62" s="10">
        <v>0</v>
      </c>
      <c r="O62" s="10">
        <f t="shared" si="1"/>
        <v>0</v>
      </c>
    </row>
    <row r="63" spans="1:15" ht="48">
      <c r="A63" s="17">
        <v>55</v>
      </c>
      <c r="B63" s="17"/>
      <c r="C63" s="17" t="s">
        <v>10</v>
      </c>
      <c r="D63" s="17" t="s">
        <v>11</v>
      </c>
      <c r="E63" s="17" t="s">
        <v>7</v>
      </c>
      <c r="F63" s="17" t="s">
        <v>3</v>
      </c>
      <c r="G63" s="17" t="s">
        <v>12</v>
      </c>
      <c r="H63" s="17"/>
      <c r="I63" s="7"/>
      <c r="J63" s="21" t="s">
        <v>13</v>
      </c>
      <c r="K63" s="10"/>
      <c r="L63" s="3"/>
      <c r="M63" s="14">
        <v>3</v>
      </c>
      <c r="N63" s="10">
        <v>0</v>
      </c>
      <c r="O63" s="10">
        <f t="shared" si="1"/>
        <v>0</v>
      </c>
    </row>
    <row r="64" spans="1:15" ht="48">
      <c r="A64" s="17">
        <v>56</v>
      </c>
      <c r="B64" s="17"/>
      <c r="C64" s="17" t="s">
        <v>14</v>
      </c>
      <c r="D64" s="17" t="s">
        <v>15</v>
      </c>
      <c r="E64" s="17" t="s">
        <v>16</v>
      </c>
      <c r="F64" s="17" t="s">
        <v>3</v>
      </c>
      <c r="G64" s="17" t="s">
        <v>17</v>
      </c>
      <c r="H64" s="17" t="s">
        <v>18</v>
      </c>
      <c r="I64" s="7">
        <v>1400</v>
      </c>
      <c r="J64" s="21" t="s">
        <v>19</v>
      </c>
      <c r="K64" s="10">
        <v>0.980000019073486</v>
      </c>
      <c r="L64" s="3" t="s">
        <v>20</v>
      </c>
      <c r="M64" s="14">
        <v>1</v>
      </c>
      <c r="N64" s="10">
        <v>0</v>
      </c>
      <c r="O64" s="10">
        <f t="shared" si="1"/>
        <v>0</v>
      </c>
    </row>
    <row r="65" spans="1:15" ht="12">
      <c r="A65" s="18"/>
      <c r="B65" s="19"/>
      <c r="C65" s="19"/>
      <c r="D65" s="19"/>
      <c r="E65" s="19"/>
      <c r="F65" s="19"/>
      <c r="G65" s="19"/>
      <c r="H65" s="19"/>
      <c r="I65" s="8"/>
      <c r="J65" s="22" t="s">
        <v>269</v>
      </c>
      <c r="K65" s="11">
        <f>SUMPRODUCT($K$9:$K$64,$M$9:$M$64)</f>
        <v>38.14400007212162</v>
      </c>
      <c r="L65" s="5"/>
      <c r="M65" s="15"/>
      <c r="N65" s="12" t="s">
        <v>180</v>
      </c>
      <c r="O65" s="11">
        <f>SUM(O9:O64)</f>
        <v>0</v>
      </c>
    </row>
  </sheetData>
  <printOptions horizontalCentered="1"/>
  <pageMargins left="0.2" right="0.2" top="0.4" bottom="0" header="0.5" footer="0.5"/>
  <pageSetup fitToHeight="2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6"/>
  <sheetViews>
    <sheetView workbookViewId="0" topLeftCell="A1">
      <selection activeCell="A4" sqref="A4"/>
    </sheetView>
  </sheetViews>
  <sheetFormatPr defaultColWidth="9.00390625" defaultRowHeight="12.75"/>
  <cols>
    <col min="1" max="1" width="5.75390625" style="40" customWidth="1"/>
    <col min="2" max="2" width="30.75390625" style="40" customWidth="1"/>
    <col min="3" max="3" width="30.75390625" style="40" hidden="1" customWidth="1"/>
    <col min="4" max="6" width="10.75390625" style="43" customWidth="1"/>
    <col min="7" max="16384" width="9.125" style="4" customWidth="1"/>
  </cols>
  <sheetData>
    <row r="3" ht="15" thickBot="1">
      <c r="A3" s="36" t="s">
        <v>181</v>
      </c>
    </row>
    <row r="4" spans="1:6" ht="26.25" thickBot="1">
      <c r="A4" s="37" t="s">
        <v>182</v>
      </c>
      <c r="B4" s="37" t="s">
        <v>183</v>
      </c>
      <c r="C4" s="37" t="s">
        <v>184</v>
      </c>
      <c r="D4" s="44" t="s">
        <v>185</v>
      </c>
      <c r="E4" s="44" t="s">
        <v>186</v>
      </c>
      <c r="F4" s="44" t="s">
        <v>187</v>
      </c>
    </row>
    <row r="5" spans="1:6" ht="25.5">
      <c r="A5" s="38" t="s">
        <v>188</v>
      </c>
      <c r="B5" s="41" t="s">
        <v>189</v>
      </c>
      <c r="C5" s="41"/>
      <c r="D5" s="45">
        <v>1</v>
      </c>
      <c r="E5" s="45">
        <v>0</v>
      </c>
      <c r="F5" s="45">
        <f aca="true" t="shared" si="0" ref="F5:F10">PRODUCT(E5,D5)</f>
        <v>0</v>
      </c>
    </row>
    <row r="6" spans="1:6" ht="25.5">
      <c r="A6" s="39" t="s">
        <v>190</v>
      </c>
      <c r="B6" s="42" t="s">
        <v>191</v>
      </c>
      <c r="C6" s="42"/>
      <c r="D6" s="46">
        <v>2</v>
      </c>
      <c r="E6" s="46">
        <v>0</v>
      </c>
      <c r="F6" s="46">
        <f t="shared" si="0"/>
        <v>0</v>
      </c>
    </row>
    <row r="7" spans="1:6" ht="25.5">
      <c r="A7" s="39" t="s">
        <v>192</v>
      </c>
      <c r="B7" s="42" t="s">
        <v>193</v>
      </c>
      <c r="C7" s="42"/>
      <c r="D7" s="46">
        <v>2</v>
      </c>
      <c r="E7" s="46">
        <v>0</v>
      </c>
      <c r="F7" s="46">
        <f t="shared" si="0"/>
        <v>0</v>
      </c>
    </row>
    <row r="8" spans="1:6" ht="25.5">
      <c r="A8" s="39" t="s">
        <v>194</v>
      </c>
      <c r="B8" s="42" t="s">
        <v>195</v>
      </c>
      <c r="C8" s="42"/>
      <c r="D8" s="46">
        <v>1</v>
      </c>
      <c r="E8" s="46">
        <v>0</v>
      </c>
      <c r="F8" s="46">
        <f t="shared" si="0"/>
        <v>0</v>
      </c>
    </row>
    <row r="9" spans="1:6" ht="25.5">
      <c r="A9" s="39" t="s">
        <v>196</v>
      </c>
      <c r="B9" s="42" t="s">
        <v>197</v>
      </c>
      <c r="C9" s="42"/>
      <c r="D9" s="46">
        <v>1</v>
      </c>
      <c r="E9" s="46">
        <v>0</v>
      </c>
      <c r="F9" s="46">
        <f t="shared" si="0"/>
        <v>0</v>
      </c>
    </row>
    <row r="10" spans="1:6" ht="25.5">
      <c r="A10" s="39" t="s">
        <v>198</v>
      </c>
      <c r="B10" s="42" t="s">
        <v>199</v>
      </c>
      <c r="C10" s="42"/>
      <c r="D10" s="46">
        <v>1</v>
      </c>
      <c r="E10" s="46">
        <v>0</v>
      </c>
      <c r="F10" s="46">
        <f t="shared" si="0"/>
        <v>0</v>
      </c>
    </row>
    <row r="11" spans="5:6" ht="13.5" thickBot="1">
      <c r="E11" s="47" t="s">
        <v>200</v>
      </c>
      <c r="F11" s="48">
        <f>SUM(F5:F10)</f>
        <v>0</v>
      </c>
    </row>
    <row r="13" ht="15" thickBot="1">
      <c r="A13" s="36" t="s">
        <v>201</v>
      </c>
    </row>
    <row r="14" spans="1:6" ht="26.25" thickBot="1">
      <c r="A14" s="37" t="s">
        <v>182</v>
      </c>
      <c r="B14" s="37" t="s">
        <v>183</v>
      </c>
      <c r="C14" s="37" t="s">
        <v>184</v>
      </c>
      <c r="D14" s="44" t="s">
        <v>185</v>
      </c>
      <c r="E14" s="44" t="s">
        <v>186</v>
      </c>
      <c r="F14" s="44" t="s">
        <v>187</v>
      </c>
    </row>
    <row r="15" spans="1:6" ht="25.5">
      <c r="A15" s="38" t="s">
        <v>202</v>
      </c>
      <c r="B15" s="41" t="s">
        <v>189</v>
      </c>
      <c r="C15" s="41"/>
      <c r="D15" s="45">
        <v>1</v>
      </c>
      <c r="E15" s="45">
        <v>0</v>
      </c>
      <c r="F15" s="45">
        <f aca="true" t="shared" si="1" ref="F15:F23">PRODUCT(E15,D15)</f>
        <v>0</v>
      </c>
    </row>
    <row r="16" spans="1:6" ht="25.5">
      <c r="A16" s="39" t="s">
        <v>203</v>
      </c>
      <c r="B16" s="42" t="s">
        <v>204</v>
      </c>
      <c r="C16" s="42" t="s">
        <v>205</v>
      </c>
      <c r="D16" s="46">
        <v>10</v>
      </c>
      <c r="E16" s="46">
        <v>0</v>
      </c>
      <c r="F16" s="46">
        <f t="shared" si="1"/>
        <v>0</v>
      </c>
    </row>
    <row r="17" spans="1:6" ht="25.5">
      <c r="A17" s="39" t="s">
        <v>206</v>
      </c>
      <c r="B17" s="42" t="s">
        <v>191</v>
      </c>
      <c r="C17" s="42"/>
      <c r="D17" s="46">
        <v>4</v>
      </c>
      <c r="E17" s="46">
        <v>0</v>
      </c>
      <c r="F17" s="46">
        <f t="shared" si="1"/>
        <v>0</v>
      </c>
    </row>
    <row r="18" spans="1:6" ht="38.25">
      <c r="A18" s="39" t="s">
        <v>207</v>
      </c>
      <c r="B18" s="42" t="s">
        <v>208</v>
      </c>
      <c r="C18" s="42"/>
      <c r="D18" s="46">
        <v>2</v>
      </c>
      <c r="E18" s="46">
        <v>0</v>
      </c>
      <c r="F18" s="46">
        <f t="shared" si="1"/>
        <v>0</v>
      </c>
    </row>
    <row r="19" spans="1:6" ht="25.5">
      <c r="A19" s="39" t="s">
        <v>209</v>
      </c>
      <c r="B19" s="42" t="s">
        <v>193</v>
      </c>
      <c r="C19" s="42"/>
      <c r="D19" s="46">
        <v>1</v>
      </c>
      <c r="E19" s="46">
        <v>0</v>
      </c>
      <c r="F19" s="46">
        <f t="shared" si="1"/>
        <v>0</v>
      </c>
    </row>
    <row r="20" spans="1:6" ht="25.5">
      <c r="A20" s="39" t="s">
        <v>210</v>
      </c>
      <c r="B20" s="42" t="s">
        <v>195</v>
      </c>
      <c r="C20" s="42"/>
      <c r="D20" s="46">
        <v>3</v>
      </c>
      <c r="E20" s="46">
        <v>0</v>
      </c>
      <c r="F20" s="46">
        <f t="shared" si="1"/>
        <v>0</v>
      </c>
    </row>
    <row r="21" spans="1:6" ht="25.5">
      <c r="A21" s="39" t="s">
        <v>211</v>
      </c>
      <c r="B21" s="42" t="s">
        <v>197</v>
      </c>
      <c r="C21" s="42"/>
      <c r="D21" s="46">
        <v>1</v>
      </c>
      <c r="E21" s="46">
        <v>0</v>
      </c>
      <c r="F21" s="46">
        <f t="shared" si="1"/>
        <v>0</v>
      </c>
    </row>
    <row r="22" spans="1:6" ht="25.5">
      <c r="A22" s="39" t="s">
        <v>212</v>
      </c>
      <c r="B22" s="42" t="s">
        <v>213</v>
      </c>
      <c r="C22" s="42"/>
      <c r="D22" s="46">
        <v>1</v>
      </c>
      <c r="E22" s="46">
        <v>0</v>
      </c>
      <c r="F22" s="46">
        <f t="shared" si="1"/>
        <v>0</v>
      </c>
    </row>
    <row r="23" spans="1:6" ht="25.5">
      <c r="A23" s="39" t="s">
        <v>214</v>
      </c>
      <c r="B23" s="42" t="s">
        <v>215</v>
      </c>
      <c r="C23" s="42"/>
      <c r="D23" s="46">
        <v>2</v>
      </c>
      <c r="E23" s="46">
        <v>0</v>
      </c>
      <c r="F23" s="46">
        <f t="shared" si="1"/>
        <v>0</v>
      </c>
    </row>
    <row r="24" spans="5:6" ht="13.5" thickBot="1">
      <c r="E24" s="47" t="s">
        <v>200</v>
      </c>
      <c r="F24" s="48">
        <f>SUM(F15:F23)</f>
        <v>0</v>
      </c>
    </row>
    <row r="26" ht="15" thickBot="1">
      <c r="A26" s="36" t="s">
        <v>216</v>
      </c>
    </row>
    <row r="27" spans="1:6" ht="26.25" thickBot="1">
      <c r="A27" s="37" t="s">
        <v>182</v>
      </c>
      <c r="B27" s="37" t="s">
        <v>183</v>
      </c>
      <c r="C27" s="37" t="s">
        <v>184</v>
      </c>
      <c r="D27" s="44" t="s">
        <v>185</v>
      </c>
      <c r="E27" s="44" t="s">
        <v>186</v>
      </c>
      <c r="F27" s="44" t="s">
        <v>187</v>
      </c>
    </row>
    <row r="28" spans="1:6" ht="25.5">
      <c r="A28" s="38" t="s">
        <v>217</v>
      </c>
      <c r="B28" s="41" t="s">
        <v>218</v>
      </c>
      <c r="C28" s="41"/>
      <c r="D28" s="45">
        <v>0</v>
      </c>
      <c r="E28" s="45">
        <v>0</v>
      </c>
      <c r="F28" s="45">
        <f>PRODUCT(E28,D28)</f>
        <v>0</v>
      </c>
    </row>
    <row r="29" spans="1:6" ht="25.5">
      <c r="A29" s="39" t="s">
        <v>219</v>
      </c>
      <c r="B29" s="42" t="s">
        <v>220</v>
      </c>
      <c r="C29" s="42"/>
      <c r="D29" s="46">
        <v>1</v>
      </c>
      <c r="E29" s="46">
        <v>0</v>
      </c>
      <c r="F29" s="46">
        <f>PRODUCT(E29,D29)</f>
        <v>0</v>
      </c>
    </row>
    <row r="30" spans="1:6" ht="38.25">
      <c r="A30" s="39" t="s">
        <v>221</v>
      </c>
      <c r="B30" s="42" t="s">
        <v>222</v>
      </c>
      <c r="C30" s="42"/>
      <c r="D30" s="46">
        <v>1</v>
      </c>
      <c r="E30" s="46">
        <v>0</v>
      </c>
      <c r="F30" s="46">
        <f>PRODUCT(E30,D30)</f>
        <v>0</v>
      </c>
    </row>
    <row r="31" spans="5:6" ht="13.5" thickBot="1">
      <c r="E31" s="47" t="s">
        <v>200</v>
      </c>
      <c r="F31" s="48">
        <f>SUM(F28:F30)</f>
        <v>0</v>
      </c>
    </row>
    <row r="33" ht="15" thickBot="1">
      <c r="A33" s="36" t="s">
        <v>223</v>
      </c>
    </row>
    <row r="34" spans="1:6" ht="26.25" thickBot="1">
      <c r="A34" s="37" t="s">
        <v>182</v>
      </c>
      <c r="B34" s="37" t="s">
        <v>183</v>
      </c>
      <c r="C34" s="37" t="s">
        <v>184</v>
      </c>
      <c r="D34" s="44" t="s">
        <v>185</v>
      </c>
      <c r="E34" s="44" t="s">
        <v>186</v>
      </c>
      <c r="F34" s="44" t="s">
        <v>187</v>
      </c>
    </row>
    <row r="35" spans="1:6" ht="25.5">
      <c r="A35" s="38" t="s">
        <v>224</v>
      </c>
      <c r="B35" s="41" t="s">
        <v>225</v>
      </c>
      <c r="C35" s="41"/>
      <c r="D35" s="45">
        <v>1</v>
      </c>
      <c r="E35" s="45">
        <v>0</v>
      </c>
      <c r="F35" s="45">
        <f>PRODUCT(E35,D35)</f>
        <v>0</v>
      </c>
    </row>
    <row r="36" spans="1:6" ht="25.5">
      <c r="A36" s="39" t="s">
        <v>226</v>
      </c>
      <c r="B36" s="42" t="s">
        <v>227</v>
      </c>
      <c r="C36" s="42"/>
      <c r="D36" s="46">
        <v>12</v>
      </c>
      <c r="E36" s="46">
        <v>0</v>
      </c>
      <c r="F36" s="46">
        <f>PRODUCT(E36,D36)</f>
        <v>0</v>
      </c>
    </row>
    <row r="37" spans="1:6" ht="25.5">
      <c r="A37" s="39" t="s">
        <v>228</v>
      </c>
      <c r="B37" s="42" t="s">
        <v>229</v>
      </c>
      <c r="C37" s="42"/>
      <c r="D37" s="46">
        <v>2</v>
      </c>
      <c r="E37" s="46">
        <v>0</v>
      </c>
      <c r="F37" s="46">
        <f>PRODUCT(E37,D37)</f>
        <v>0</v>
      </c>
    </row>
    <row r="38" spans="1:6" ht="25.5">
      <c r="A38" s="39" t="s">
        <v>230</v>
      </c>
      <c r="B38" s="42" t="s">
        <v>231</v>
      </c>
      <c r="C38" s="42"/>
      <c r="D38" s="46">
        <v>6</v>
      </c>
      <c r="E38" s="46">
        <v>0</v>
      </c>
      <c r="F38" s="46">
        <f>PRODUCT(E38,D38)</f>
        <v>0</v>
      </c>
    </row>
    <row r="39" spans="1:6" ht="38.25">
      <c r="A39" s="39" t="s">
        <v>232</v>
      </c>
      <c r="B39" s="42" t="s">
        <v>233</v>
      </c>
      <c r="C39" s="42" t="s">
        <v>234</v>
      </c>
      <c r="D39" s="46">
        <v>12</v>
      </c>
      <c r="E39" s="46">
        <v>0</v>
      </c>
      <c r="F39" s="46">
        <f>PRODUCT(E39,D39)</f>
        <v>0</v>
      </c>
    </row>
    <row r="40" spans="5:6" ht="13.5" thickBot="1">
      <c r="E40" s="47" t="s">
        <v>200</v>
      </c>
      <c r="F40" s="48">
        <f>SUM(F35:F39)</f>
        <v>0</v>
      </c>
    </row>
    <row r="42" ht="15" thickBot="1">
      <c r="A42" s="36" t="s">
        <v>235</v>
      </c>
    </row>
    <row r="43" spans="1:6" ht="26.25" thickBot="1">
      <c r="A43" s="37" t="s">
        <v>182</v>
      </c>
      <c r="B43" s="37" t="s">
        <v>183</v>
      </c>
      <c r="C43" s="37" t="s">
        <v>184</v>
      </c>
      <c r="D43" s="44" t="s">
        <v>185</v>
      </c>
      <c r="E43" s="44" t="s">
        <v>186</v>
      </c>
      <c r="F43" s="44" t="s">
        <v>187</v>
      </c>
    </row>
    <row r="44" spans="1:6" ht="25.5">
      <c r="A44" s="38" t="s">
        <v>236</v>
      </c>
      <c r="B44" s="41" t="s">
        <v>237</v>
      </c>
      <c r="C44" s="41"/>
      <c r="D44" s="45">
        <v>0</v>
      </c>
      <c r="E44" s="45">
        <v>0</v>
      </c>
      <c r="F44" s="45">
        <f aca="true" t="shared" si="2" ref="F44:F53">PRODUCT(E44,D44)</f>
        <v>0</v>
      </c>
    </row>
    <row r="45" spans="1:6" ht="25.5">
      <c r="A45" s="39" t="s">
        <v>238</v>
      </c>
      <c r="B45" s="42" t="s">
        <v>239</v>
      </c>
      <c r="C45" s="42"/>
      <c r="D45" s="46">
        <v>1</v>
      </c>
      <c r="E45" s="46">
        <v>0</v>
      </c>
      <c r="F45" s="46">
        <f t="shared" si="2"/>
        <v>0</v>
      </c>
    </row>
    <row r="46" spans="1:6" ht="25.5">
      <c r="A46" s="39" t="s">
        <v>240</v>
      </c>
      <c r="B46" s="42" t="s">
        <v>241</v>
      </c>
      <c r="C46" s="42"/>
      <c r="D46" s="46">
        <v>1</v>
      </c>
      <c r="E46" s="46">
        <v>0</v>
      </c>
      <c r="F46" s="46">
        <f t="shared" si="2"/>
        <v>0</v>
      </c>
    </row>
    <row r="47" spans="1:6" ht="25.5">
      <c r="A47" s="39" t="s">
        <v>242</v>
      </c>
      <c r="B47" s="42" t="s">
        <v>243</v>
      </c>
      <c r="C47" s="42"/>
      <c r="D47" s="46">
        <v>1</v>
      </c>
      <c r="E47" s="46">
        <v>0</v>
      </c>
      <c r="F47" s="46">
        <f t="shared" si="2"/>
        <v>0</v>
      </c>
    </row>
    <row r="48" spans="1:6" ht="25.5">
      <c r="A48" s="39" t="s">
        <v>244</v>
      </c>
      <c r="B48" s="42" t="s">
        <v>245</v>
      </c>
      <c r="C48" s="42"/>
      <c r="D48" s="46">
        <v>1</v>
      </c>
      <c r="E48" s="46">
        <v>0</v>
      </c>
      <c r="F48" s="46">
        <f t="shared" si="2"/>
        <v>0</v>
      </c>
    </row>
    <row r="49" spans="1:6" ht="38.25">
      <c r="A49" s="39" t="s">
        <v>246</v>
      </c>
      <c r="B49" s="42" t="s">
        <v>247</v>
      </c>
      <c r="C49" s="42"/>
      <c r="D49" s="46">
        <v>6</v>
      </c>
      <c r="E49" s="46">
        <v>0</v>
      </c>
      <c r="F49" s="46">
        <f t="shared" si="2"/>
        <v>0</v>
      </c>
    </row>
    <row r="50" spans="1:6" ht="38.25">
      <c r="A50" s="39" t="s">
        <v>248</v>
      </c>
      <c r="B50" s="42" t="s">
        <v>249</v>
      </c>
      <c r="C50" s="42"/>
      <c r="D50" s="46">
        <v>1</v>
      </c>
      <c r="E50" s="46">
        <v>0</v>
      </c>
      <c r="F50" s="46">
        <f t="shared" si="2"/>
        <v>0</v>
      </c>
    </row>
    <row r="51" spans="1:6" ht="38.25">
      <c r="A51" s="39" t="s">
        <v>250</v>
      </c>
      <c r="B51" s="42" t="s">
        <v>251</v>
      </c>
      <c r="C51" s="42" t="s">
        <v>252</v>
      </c>
      <c r="D51" s="46">
        <v>6</v>
      </c>
      <c r="E51" s="46">
        <v>0</v>
      </c>
      <c r="F51" s="46">
        <f t="shared" si="2"/>
        <v>0</v>
      </c>
    </row>
    <row r="52" spans="1:6" ht="51">
      <c r="A52" s="39" t="s">
        <v>253</v>
      </c>
      <c r="B52" s="42" t="s">
        <v>254</v>
      </c>
      <c r="C52" s="42"/>
      <c r="D52" s="46">
        <v>1</v>
      </c>
      <c r="E52" s="46">
        <v>0</v>
      </c>
      <c r="F52" s="46">
        <f t="shared" si="2"/>
        <v>0</v>
      </c>
    </row>
    <row r="53" spans="1:6" ht="25.5">
      <c r="A53" s="39" t="s">
        <v>255</v>
      </c>
      <c r="B53" s="42" t="s">
        <v>256</v>
      </c>
      <c r="C53" s="42" t="s">
        <v>257</v>
      </c>
      <c r="D53" s="46">
        <v>1</v>
      </c>
      <c r="E53" s="46">
        <v>0</v>
      </c>
      <c r="F53" s="46">
        <f t="shared" si="2"/>
        <v>0</v>
      </c>
    </row>
    <row r="54" spans="5:6" ht="13.5" thickBot="1">
      <c r="E54" s="47" t="s">
        <v>200</v>
      </c>
      <c r="F54" s="48">
        <f>SUM(F44:F53)</f>
        <v>0</v>
      </c>
    </row>
    <row r="56" ht="15" thickBot="1">
      <c r="A56" s="36" t="s">
        <v>258</v>
      </c>
    </row>
    <row r="57" spans="1:6" ht="26.25" thickBot="1">
      <c r="A57" s="37" t="s">
        <v>182</v>
      </c>
      <c r="B57" s="37" t="s">
        <v>183</v>
      </c>
      <c r="C57" s="37" t="s">
        <v>184</v>
      </c>
      <c r="D57" s="44" t="s">
        <v>185</v>
      </c>
      <c r="E57" s="44" t="s">
        <v>186</v>
      </c>
      <c r="F57" s="44" t="s">
        <v>187</v>
      </c>
    </row>
    <row r="58" spans="1:6" ht="25.5">
      <c r="A58" s="38" t="s">
        <v>259</v>
      </c>
      <c r="B58" s="41" t="s">
        <v>237</v>
      </c>
      <c r="C58" s="41"/>
      <c r="D58" s="45">
        <v>0</v>
      </c>
      <c r="E58" s="45">
        <v>0</v>
      </c>
      <c r="F58" s="45">
        <f aca="true" t="shared" si="3" ref="F58:F65">PRODUCT(E58,D58)</f>
        <v>0</v>
      </c>
    </row>
    <row r="59" spans="1:6" ht="25.5">
      <c r="A59" s="39" t="s">
        <v>260</v>
      </c>
      <c r="B59" s="42" t="s">
        <v>239</v>
      </c>
      <c r="C59" s="42"/>
      <c r="D59" s="46">
        <v>1</v>
      </c>
      <c r="E59" s="46">
        <v>0</v>
      </c>
      <c r="F59" s="46">
        <f t="shared" si="3"/>
        <v>0</v>
      </c>
    </row>
    <row r="60" spans="1:6" ht="25.5">
      <c r="A60" s="39" t="s">
        <v>261</v>
      </c>
      <c r="B60" s="42" t="s">
        <v>241</v>
      </c>
      <c r="C60" s="42"/>
      <c r="D60" s="46">
        <v>1</v>
      </c>
      <c r="E60" s="46">
        <v>0</v>
      </c>
      <c r="F60" s="46">
        <f t="shared" si="3"/>
        <v>0</v>
      </c>
    </row>
    <row r="61" spans="1:6" ht="38.25">
      <c r="A61" s="39" t="s">
        <v>262</v>
      </c>
      <c r="B61" s="42" t="s">
        <v>263</v>
      </c>
      <c r="C61" s="42"/>
      <c r="D61" s="46">
        <v>1</v>
      </c>
      <c r="E61" s="46">
        <v>0</v>
      </c>
      <c r="F61" s="46">
        <f t="shared" si="3"/>
        <v>0</v>
      </c>
    </row>
    <row r="62" spans="1:6" ht="38.25">
      <c r="A62" s="39" t="s">
        <v>264</v>
      </c>
      <c r="B62" s="42" t="s">
        <v>247</v>
      </c>
      <c r="C62" s="42"/>
      <c r="D62" s="46">
        <v>18</v>
      </c>
      <c r="E62" s="46">
        <v>0</v>
      </c>
      <c r="F62" s="46">
        <f t="shared" si="3"/>
        <v>0</v>
      </c>
    </row>
    <row r="63" spans="1:6" ht="38.25">
      <c r="A63" s="39" t="s">
        <v>265</v>
      </c>
      <c r="B63" s="42" t="s">
        <v>249</v>
      </c>
      <c r="C63" s="42"/>
      <c r="D63" s="46">
        <v>3</v>
      </c>
      <c r="E63" s="46">
        <v>0</v>
      </c>
      <c r="F63" s="46">
        <f t="shared" si="3"/>
        <v>0</v>
      </c>
    </row>
    <row r="64" spans="1:6" ht="25.5">
      <c r="A64" s="39" t="s">
        <v>266</v>
      </c>
      <c r="B64" s="42" t="s">
        <v>267</v>
      </c>
      <c r="C64" s="42"/>
      <c r="D64" s="46">
        <v>3</v>
      </c>
      <c r="E64" s="46">
        <v>0</v>
      </c>
      <c r="F64" s="46">
        <f t="shared" si="3"/>
        <v>0</v>
      </c>
    </row>
    <row r="65" spans="1:6" ht="38.25">
      <c r="A65" s="39" t="s">
        <v>268</v>
      </c>
      <c r="B65" s="42" t="s">
        <v>251</v>
      </c>
      <c r="C65" s="42" t="s">
        <v>252</v>
      </c>
      <c r="D65" s="46">
        <v>18</v>
      </c>
      <c r="E65" s="46">
        <v>0</v>
      </c>
      <c r="F65" s="46">
        <f t="shared" si="3"/>
        <v>0</v>
      </c>
    </row>
    <row r="66" spans="5:6" ht="13.5" thickBot="1">
      <c r="E66" s="47" t="s">
        <v>200</v>
      </c>
      <c r="F66" s="48">
        <f>SUM(F58:F65)</f>
        <v>0</v>
      </c>
    </row>
  </sheetData>
  <printOptions horizontalCentered="1"/>
  <pageMargins left="0.2" right="0.2" top="0.4" bottom="0.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Дизайн"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Белых</dc:creator>
  <cp:keywords/>
  <dc:description/>
  <cp:lastModifiedBy>admin</cp:lastModifiedBy>
  <dcterms:created xsi:type="dcterms:W3CDTF">2010-06-15T11:42:36Z</dcterms:created>
  <dcterms:modified xsi:type="dcterms:W3CDTF">2010-06-22T12:18:38Z</dcterms:modified>
  <cp:category/>
  <cp:version/>
  <cp:contentType/>
  <cp:contentStatus/>
</cp:coreProperties>
</file>